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025" windowHeight="777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F131" i="3"/>
  <c r="F133"/>
  <c r="F132" s="1"/>
  <c r="F471" l="1"/>
  <c r="F470" s="1"/>
  <c r="F469" s="1"/>
  <c r="F468" s="1"/>
  <c r="F467" s="1"/>
  <c r="F500" l="1"/>
  <c r="F122"/>
  <c r="F585" l="1"/>
  <c r="F584" s="1"/>
  <c r="F583" s="1"/>
  <c r="F582" s="1"/>
  <c r="F581" s="1"/>
  <c r="F784" l="1"/>
  <c r="F572" l="1"/>
  <c r="F431" l="1"/>
  <c r="F430" s="1"/>
  <c r="F429" s="1"/>
  <c r="F60" l="1"/>
  <c r="F58"/>
  <c r="F56"/>
  <c r="F490" l="1"/>
  <c r="F489" s="1"/>
  <c r="F488" s="1"/>
  <c r="F487" s="1"/>
  <c r="F486" s="1"/>
  <c r="F949" l="1"/>
  <c r="F946"/>
  <c r="F176" l="1"/>
  <c r="F174"/>
  <c r="F187" l="1"/>
  <c r="F185"/>
  <c r="F183"/>
  <c r="F308"/>
  <c r="F307" s="1"/>
  <c r="F249" l="1"/>
  <c r="F247"/>
  <c r="F245"/>
  <c r="F1017" l="1"/>
  <c r="F1015"/>
  <c r="F1002"/>
  <c r="F1000"/>
  <c r="F994"/>
  <c r="F990"/>
  <c r="F985"/>
  <c r="F983"/>
  <c r="F1043"/>
  <c r="F1041"/>
  <c r="F1039"/>
  <c r="F972"/>
  <c r="F970"/>
  <c r="F968"/>
  <c r="F966"/>
  <c r="F961"/>
  <c r="F959"/>
  <c r="F996" l="1"/>
  <c r="F1032"/>
  <c r="F1030"/>
  <c r="F1029" s="1"/>
  <c r="F1027"/>
  <c r="F1025"/>
  <c r="F1024" l="1"/>
  <c r="F854" l="1"/>
  <c r="F852"/>
  <c r="F850"/>
  <c r="F480" l="1"/>
  <c r="F479" s="1"/>
  <c r="F369"/>
  <c r="F368" s="1"/>
  <c r="F108" l="1"/>
  <c r="F107" s="1"/>
  <c r="F105"/>
  <c r="F104" s="1"/>
  <c r="F571" l="1"/>
  <c r="F776" l="1"/>
  <c r="F775" s="1"/>
  <c r="F774" s="1"/>
  <c r="F772"/>
  <c r="F771" s="1"/>
  <c r="F770" l="1"/>
  <c r="F769" l="1"/>
  <c r="F768" s="1"/>
  <c r="F275" l="1"/>
  <c r="F274" s="1"/>
  <c r="F273" s="1"/>
  <c r="F893" l="1"/>
  <c r="F892" s="1"/>
  <c r="F891" s="1"/>
  <c r="F376" l="1"/>
  <c r="F375" s="1"/>
  <c r="F374" s="1"/>
  <c r="F95" l="1"/>
  <c r="F94" s="1"/>
  <c r="F445" l="1"/>
  <c r="F484"/>
  <c r="F483" s="1"/>
  <c r="F482" s="1"/>
  <c r="F477"/>
  <c r="F476" s="1"/>
  <c r="F475" s="1"/>
  <c r="F474" l="1"/>
  <c r="F473" s="1"/>
  <c r="F466" s="1"/>
  <c r="F457"/>
  <c r="F456" s="1"/>
  <c r="F454"/>
  <c r="F453" s="1"/>
  <c r="F448"/>
  <c r="F447" s="1"/>
  <c r="F444"/>
  <c r="F497"/>
  <c r="F443" l="1"/>
  <c r="F442" s="1"/>
  <c r="F441" s="1"/>
  <c r="F496"/>
  <c r="F495" s="1"/>
  <c r="F494" s="1"/>
  <c r="F493" s="1"/>
  <c r="F492" s="1"/>
  <c r="F452"/>
  <c r="F451" s="1"/>
  <c r="F450" s="1"/>
  <c r="F364"/>
  <c r="F440" l="1"/>
  <c r="F380" l="1"/>
  <c r="F379" s="1"/>
  <c r="F378" s="1"/>
  <c r="F372"/>
  <c r="F371" s="1"/>
  <c r="F367" s="1"/>
  <c r="F362"/>
  <c r="F360"/>
  <c r="F357"/>
  <c r="F356" s="1"/>
  <c r="F354"/>
  <c r="F353" s="1"/>
  <c r="F349"/>
  <c r="F348" s="1"/>
  <c r="F347" s="1"/>
  <c r="F386"/>
  <c r="F385" s="1"/>
  <c r="F384" s="1"/>
  <c r="F383" s="1"/>
  <c r="F382" s="1"/>
  <c r="F1065"/>
  <c r="F1064" s="1"/>
  <c r="F1063" s="1"/>
  <c r="F1062" s="1"/>
  <c r="F1061" s="1"/>
  <c r="F1060" s="1"/>
  <c r="F1059" s="1"/>
  <c r="F1056"/>
  <c r="F1055" s="1"/>
  <c r="F1054" s="1"/>
  <c r="F1053" s="1"/>
  <c r="F1052" s="1"/>
  <c r="F886"/>
  <c r="F885" s="1"/>
  <c r="F884" s="1"/>
  <c r="F899"/>
  <c r="F898" s="1"/>
  <c r="F863"/>
  <c r="F862" s="1"/>
  <c r="F861" s="1"/>
  <c r="F860" s="1"/>
  <c r="F859" s="1"/>
  <c r="F857"/>
  <c r="F856" s="1"/>
  <c r="F945" l="1"/>
  <c r="F944" s="1"/>
  <c r="F943" s="1"/>
  <c r="F942" s="1"/>
  <c r="F346"/>
  <c r="F366"/>
  <c r="F359"/>
  <c r="F352" s="1"/>
  <c r="F351" s="1"/>
  <c r="F849"/>
  <c r="F832"/>
  <c r="F829"/>
  <c r="F828" s="1"/>
  <c r="F824"/>
  <c r="F823" s="1"/>
  <c r="F821"/>
  <c r="F820" s="1"/>
  <c r="F816"/>
  <c r="F815" s="1"/>
  <c r="F814" s="1"/>
  <c r="F813" s="1"/>
  <c r="F804"/>
  <c r="F803" s="1"/>
  <c r="F801"/>
  <c r="F800" s="1"/>
  <c r="F797"/>
  <c r="F796" s="1"/>
  <c r="F795" s="1"/>
  <c r="F788"/>
  <c r="F787" s="1"/>
  <c r="F786" s="1"/>
  <c r="F782"/>
  <c r="F766"/>
  <c r="F765" s="1"/>
  <c r="F764" s="1"/>
  <c r="F763" s="1"/>
  <c r="F762" s="1"/>
  <c r="F759"/>
  <c r="F758" s="1"/>
  <c r="F757" s="1"/>
  <c r="F756" s="1"/>
  <c r="F754"/>
  <c r="F753" s="1"/>
  <c r="F751"/>
  <c r="F750" s="1"/>
  <c r="F745"/>
  <c r="F744" s="1"/>
  <c r="F743" s="1"/>
  <c r="F741"/>
  <c r="F740" s="1"/>
  <c r="F739" s="1"/>
  <c r="F737"/>
  <c r="F736" s="1"/>
  <c r="F735" s="1"/>
  <c r="F730"/>
  <c r="F729" s="1"/>
  <c r="F728" s="1"/>
  <c r="F710"/>
  <c r="F709" s="1"/>
  <c r="F708" s="1"/>
  <c r="F707" s="1"/>
  <c r="F706" s="1"/>
  <c r="F700"/>
  <c r="F699" s="1"/>
  <c r="F698" s="1"/>
  <c r="F695"/>
  <c r="F694" s="1"/>
  <c r="F726"/>
  <c r="F725" s="1"/>
  <c r="F723"/>
  <c r="F722" s="1"/>
  <c r="F719"/>
  <c r="F718" s="1"/>
  <c r="F716"/>
  <c r="F715" s="1"/>
  <c r="F704"/>
  <c r="F703" s="1"/>
  <c r="F702" s="1"/>
  <c r="F692"/>
  <c r="F689"/>
  <c r="F685"/>
  <c r="F684" s="1"/>
  <c r="F683" s="1"/>
  <c r="F678"/>
  <c r="F647"/>
  <c r="F646" s="1"/>
  <c r="F638"/>
  <c r="F637" s="1"/>
  <c r="F636" s="1"/>
  <c r="F615"/>
  <c r="F614" s="1"/>
  <c r="F613" s="1"/>
  <c r="F612" s="1"/>
  <c r="F605"/>
  <c r="F604" s="1"/>
  <c r="F603" s="1"/>
  <c r="F558"/>
  <c r="F557" s="1"/>
  <c r="F555"/>
  <c r="F554" s="1"/>
  <c r="F551"/>
  <c r="F550" s="1"/>
  <c r="F427"/>
  <c r="F426" s="1"/>
  <c r="F209"/>
  <c r="F207"/>
  <c r="F205"/>
  <c r="F196"/>
  <c r="F195" s="1"/>
  <c r="F194" s="1"/>
  <c r="F193" s="1"/>
  <c r="F169"/>
  <c r="F168" s="1"/>
  <c r="F167" s="1"/>
  <c r="F165"/>
  <c r="F164" s="1"/>
  <c r="F163" s="1"/>
  <c r="F136"/>
  <c r="F135" s="1"/>
  <c r="F130" s="1"/>
  <c r="F128"/>
  <c r="F126"/>
  <c r="F120"/>
  <c r="F119" s="1"/>
  <c r="F115"/>
  <c r="F114" s="1"/>
  <c r="F113" s="1"/>
  <c r="F112" s="1"/>
  <c r="F34"/>
  <c r="F33" s="1"/>
  <c r="F31"/>
  <c r="F29"/>
  <c r="F25"/>
  <c r="F24" s="1"/>
  <c r="F23" s="1"/>
  <c r="F22" s="1"/>
  <c r="F21" s="1"/>
  <c r="F848" l="1"/>
  <c r="F847" s="1"/>
  <c r="F846" s="1"/>
  <c r="F845" s="1"/>
  <c r="F125"/>
  <c r="F124" s="1"/>
  <c r="F734"/>
  <c r="F733" s="1"/>
  <c r="F549"/>
  <c r="F425"/>
  <c r="F424" s="1"/>
  <c r="F118"/>
  <c r="F117" s="1"/>
  <c r="F111" s="1"/>
  <c r="F345"/>
  <c r="F691"/>
  <c r="F659"/>
  <c r="F658" s="1"/>
  <c r="F657" s="1"/>
  <c r="F688"/>
  <c r="F809"/>
  <c r="F808" s="1"/>
  <c r="F807" s="1"/>
  <c r="F806" s="1"/>
  <c r="F162"/>
  <c r="F609"/>
  <c r="F608" s="1"/>
  <c r="F607" s="1"/>
  <c r="F721"/>
  <c r="F834"/>
  <c r="F831" s="1"/>
  <c r="F827" s="1"/>
  <c r="F826" s="1"/>
  <c r="F566"/>
  <c r="F565" s="1"/>
  <c r="F577"/>
  <c r="F576" s="1"/>
  <c r="F575" s="1"/>
  <c r="F781"/>
  <c r="F780" s="1"/>
  <c r="F779" s="1"/>
  <c r="F778" s="1"/>
  <c r="F761" s="1"/>
  <c r="F799"/>
  <c r="F794" s="1"/>
  <c r="F591"/>
  <c r="F590" s="1"/>
  <c r="F589" s="1"/>
  <c r="F819"/>
  <c r="F818" s="1"/>
  <c r="F749"/>
  <c r="F748" s="1"/>
  <c r="F747" s="1"/>
  <c r="F620"/>
  <c r="F619" s="1"/>
  <c r="F618" s="1"/>
  <c r="F617" s="1"/>
  <c r="F674"/>
  <c r="F673" s="1"/>
  <c r="F650"/>
  <c r="F649" s="1"/>
  <c r="F627"/>
  <c r="F626" s="1"/>
  <c r="F697"/>
  <c r="F538"/>
  <c r="F537" s="1"/>
  <c r="F544"/>
  <c r="F543" s="1"/>
  <c r="F542" s="1"/>
  <c r="F541" s="1"/>
  <c r="F643"/>
  <c r="F642" s="1"/>
  <c r="F669"/>
  <c r="F668" s="1"/>
  <c r="F667" s="1"/>
  <c r="F529"/>
  <c r="F528" s="1"/>
  <c r="F527" s="1"/>
  <c r="F534"/>
  <c r="F533" s="1"/>
  <c r="F562"/>
  <c r="F561" s="1"/>
  <c r="F600"/>
  <c r="F599" s="1"/>
  <c r="F714"/>
  <c r="F596"/>
  <c r="F595" s="1"/>
  <c r="F631"/>
  <c r="F630" s="1"/>
  <c r="F664"/>
  <c r="F663" s="1"/>
  <c r="F662" s="1"/>
  <c r="F677"/>
  <c r="F204"/>
  <c r="F28"/>
  <c r="F27" s="1"/>
  <c r="F20" s="1"/>
  <c r="F201"/>
  <c r="F200" s="1"/>
  <c r="F199" s="1"/>
  <c r="F51"/>
  <c r="F50" s="1"/>
  <c r="F49" s="1"/>
  <c r="F48" s="1"/>
  <c r="F190"/>
  <c r="F189" s="1"/>
  <c r="F179"/>
  <c r="F178" s="1"/>
  <c r="F198" l="1"/>
  <c r="F713"/>
  <c r="F560"/>
  <c r="F548" s="1"/>
  <c r="F547" s="1"/>
  <c r="F625"/>
  <c r="F732"/>
  <c r="F672"/>
  <c r="F687"/>
  <c r="F682" s="1"/>
  <c r="F681" s="1"/>
  <c r="F532"/>
  <c r="F526" s="1"/>
  <c r="F525" s="1"/>
  <c r="F793"/>
  <c r="F641"/>
  <c r="F594"/>
  <c r="F588" s="1"/>
  <c r="F587" s="1"/>
  <c r="F712"/>
  <c r="F110"/>
  <c r="F173"/>
  <c r="F172" s="1"/>
  <c r="F182"/>
  <c r="F181" s="1"/>
  <c r="F102"/>
  <c r="F101" s="1"/>
  <c r="F100" s="1"/>
  <c r="F680" l="1"/>
  <c r="F624"/>
  <c r="F623" s="1"/>
  <c r="F580" s="1"/>
  <c r="F524"/>
  <c r="F171"/>
  <c r="F161" s="1"/>
  <c r="F230"/>
  <c r="F523" l="1"/>
  <c r="F521"/>
  <c r="F520" s="1"/>
  <c r="F519" s="1"/>
  <c r="F517"/>
  <c r="F516" s="1"/>
  <c r="F515" s="1"/>
  <c r="F513"/>
  <c r="F512" s="1"/>
  <c r="F511" s="1"/>
  <c r="F509"/>
  <c r="F508" s="1"/>
  <c r="F507" s="1"/>
  <c r="F506" l="1"/>
  <c r="F86"/>
  <c r="F76"/>
  <c r="F66" l="1"/>
  <c r="F335"/>
  <c r="F919"/>
  <c r="F940" l="1"/>
  <c r="F939" s="1"/>
  <c r="F938" s="1"/>
  <c r="F935"/>
  <c r="F934" s="1"/>
  <c r="F932"/>
  <c r="F931" s="1"/>
  <c r="F44"/>
  <c r="F930" l="1"/>
  <c r="F929" s="1"/>
  <c r="F41"/>
  <c r="F40"/>
  <c r="F39" s="1"/>
  <c r="F38" s="1"/>
  <c r="F37" s="1"/>
  <c r="F890" l="1"/>
  <c r="F889" s="1"/>
  <c r="F840" l="1"/>
  <c r="F839" s="1"/>
  <c r="F154" l="1"/>
  <c r="F153" s="1"/>
  <c r="F152" s="1"/>
  <c r="F332" l="1"/>
  <c r="F331" l="1"/>
  <c r="F330" s="1"/>
  <c r="F329" s="1"/>
  <c r="F328" s="1"/>
  <c r="F297" l="1"/>
  <c r="F296" s="1"/>
  <c r="F300"/>
  <c r="F299" s="1"/>
  <c r="F303"/>
  <c r="F302" s="1"/>
  <c r="F324"/>
  <c r="F323" s="1"/>
  <c r="F322" s="1"/>
  <c r="F320"/>
  <c r="F319" s="1"/>
  <c r="F317"/>
  <c r="F316" s="1"/>
  <c r="F314"/>
  <c r="F313" s="1"/>
  <c r="F311"/>
  <c r="F310" s="1"/>
  <c r="F159"/>
  <c r="F158" s="1"/>
  <c r="F157" s="1"/>
  <c r="F156" s="1"/>
  <c r="F306" l="1"/>
  <c r="F305" s="1"/>
  <c r="F295"/>
  <c r="F294" s="1"/>
  <c r="F271"/>
  <c r="F343" l="1"/>
  <c r="F342" s="1"/>
  <c r="F341" s="1"/>
  <c r="F340" s="1"/>
  <c r="F339" s="1"/>
  <c r="F338" s="1"/>
  <c r="F977" l="1"/>
  <c r="F976" s="1"/>
  <c r="F975" s="1"/>
  <c r="F974" s="1"/>
  <c r="F244"/>
  <c r="F243" s="1"/>
  <c r="F1049" l="1"/>
  <c r="F1048" s="1"/>
  <c r="F1047" s="1"/>
  <c r="F1046" s="1"/>
  <c r="F1045" s="1"/>
  <c r="F843" l="1"/>
  <c r="F842" s="1"/>
  <c r="F838" s="1"/>
  <c r="F837" s="1"/>
  <c r="F812" s="1"/>
  <c r="F214"/>
  <c r="F213" s="1"/>
  <c r="F212" s="1"/>
  <c r="F211" s="1"/>
  <c r="F83"/>
  <c r="F792" l="1"/>
  <c r="F82"/>
  <c r="F925"/>
  <c r="F924" s="1"/>
  <c r="F923" s="1"/>
  <c r="F922" s="1"/>
  <c r="F791" l="1"/>
  <c r="F261"/>
  <c r="F260" s="1"/>
  <c r="F254" l="1"/>
  <c r="F253" s="1"/>
  <c r="F252" s="1"/>
  <c r="F251" s="1"/>
  <c r="F405"/>
  <c r="F404" s="1"/>
  <c r="F403" s="1"/>
  <c r="F401"/>
  <c r="F400" s="1"/>
  <c r="F399" s="1"/>
  <c r="F397"/>
  <c r="F396" s="1"/>
  <c r="F395" s="1"/>
  <c r="F393"/>
  <c r="F392" l="1"/>
  <c r="F391" s="1"/>
  <c r="F390" l="1"/>
  <c r="F389" s="1"/>
  <c r="F388" l="1"/>
  <c r="F98"/>
  <c r="F97" s="1"/>
  <c r="F92"/>
  <c r="F91" s="1"/>
  <c r="F143"/>
  <c r="F142" s="1"/>
  <c r="F141" s="1"/>
  <c r="F140" s="1"/>
  <c r="F139" s="1"/>
  <c r="F138" s="1"/>
  <c r="F150"/>
  <c r="F149" s="1"/>
  <c r="F1014"/>
  <c r="F1010"/>
  <c r="F1009" s="1"/>
  <c r="F1008" s="1"/>
  <c r="F1006"/>
  <c r="F1005" s="1"/>
  <c r="F1004" s="1"/>
  <c r="F999"/>
  <c r="F916"/>
  <c r="F911"/>
  <c r="F910" s="1"/>
  <c r="F908"/>
  <c r="F907" s="1"/>
  <c r="F905"/>
  <c r="F904" s="1"/>
  <c r="F902"/>
  <c r="F901" s="1"/>
  <c r="F882"/>
  <c r="F881" s="1"/>
  <c r="F880" s="1"/>
  <c r="F879" s="1"/>
  <c r="F878" s="1"/>
  <c r="F877" s="1"/>
  <c r="F872"/>
  <c r="F871" s="1"/>
  <c r="F870" s="1"/>
  <c r="F869" s="1"/>
  <c r="F868" s="1"/>
  <c r="F867" s="1"/>
  <c r="F866" s="1"/>
  <c r="F464"/>
  <c r="F463" s="1"/>
  <c r="F436"/>
  <c r="F435" s="1"/>
  <c r="F434" s="1"/>
  <c r="F433" s="1"/>
  <c r="F423" s="1"/>
  <c r="F421"/>
  <c r="F420" s="1"/>
  <c r="F419" s="1"/>
  <c r="F418" s="1"/>
  <c r="F416"/>
  <c r="F415" s="1"/>
  <c r="F414" s="1"/>
  <c r="F412"/>
  <c r="F411" s="1"/>
  <c r="F410" s="1"/>
  <c r="F292"/>
  <c r="F291" s="1"/>
  <c r="F290" s="1"/>
  <c r="F288"/>
  <c r="F287" s="1"/>
  <c r="F286" s="1"/>
  <c r="F284"/>
  <c r="F283" s="1"/>
  <c r="F282" s="1"/>
  <c r="F280"/>
  <c r="F279" s="1"/>
  <c r="F278" s="1"/>
  <c r="F270"/>
  <c r="F268"/>
  <c r="F267" s="1"/>
  <c r="F264"/>
  <c r="F263" s="1"/>
  <c r="F259" s="1"/>
  <c r="F236"/>
  <c r="F235" s="1"/>
  <c r="F234" s="1"/>
  <c r="F233" s="1"/>
  <c r="F227"/>
  <c r="F73"/>
  <c r="F63"/>
  <c r="F18"/>
  <c r="F17" s="1"/>
  <c r="F16" s="1"/>
  <c r="F15" s="1"/>
  <c r="F266" l="1"/>
  <c r="F258" s="1"/>
  <c r="F462"/>
  <c r="F461" s="1"/>
  <c r="F460" s="1"/>
  <c r="F459" s="1"/>
  <c r="F439" s="1"/>
  <c r="F90"/>
  <c r="F89" s="1"/>
  <c r="F1023"/>
  <c r="F1022" s="1"/>
  <c r="F1021" s="1"/>
  <c r="F897"/>
  <c r="F896" s="1"/>
  <c r="F409"/>
  <c r="F408" s="1"/>
  <c r="F226"/>
  <c r="F225" s="1"/>
  <c r="F224" s="1"/>
  <c r="F223" s="1"/>
  <c r="F220" s="1"/>
  <c r="F219" s="1"/>
  <c r="F218" s="1"/>
  <c r="F505"/>
  <c r="F504" s="1"/>
  <c r="F277"/>
  <c r="F989"/>
  <c r="F928"/>
  <c r="F927" s="1"/>
  <c r="F148"/>
  <c r="F147" s="1"/>
  <c r="F146" s="1"/>
  <c r="F1038"/>
  <c r="F1037" s="1"/>
  <c r="F1036" s="1"/>
  <c r="F1035" s="1"/>
  <c r="F1034" s="1"/>
  <c r="F958"/>
  <c r="F957" s="1"/>
  <c r="F62"/>
  <c r="F72"/>
  <c r="F71" s="1"/>
  <c r="F70" s="1"/>
  <c r="F69" s="1"/>
  <c r="F81"/>
  <c r="F80" s="1"/>
  <c r="F79" s="1"/>
  <c r="F242"/>
  <c r="F915"/>
  <c r="F914" s="1"/>
  <c r="F913" s="1"/>
  <c r="F55"/>
  <c r="F965"/>
  <c r="F964" s="1"/>
  <c r="F963" s="1"/>
  <c r="F14"/>
  <c r="F13"/>
  <c r="F982"/>
  <c r="F981" s="1"/>
  <c r="F1013"/>
  <c r="F1012"/>
  <c r="F956" l="1"/>
  <c r="F955" s="1"/>
  <c r="F217"/>
  <c r="F216" s="1"/>
  <c r="F145" s="1"/>
  <c r="F54"/>
  <c r="F53" s="1"/>
  <c r="F47" s="1"/>
  <c r="F36" s="1"/>
  <c r="F1020"/>
  <c r="F895"/>
  <c r="F888" s="1"/>
  <c r="F241"/>
  <c r="F240" s="1"/>
  <c r="F257"/>
  <c r="F256" s="1"/>
  <c r="F12" l="1"/>
  <c r="F407"/>
  <c r="F327" s="1"/>
  <c r="F239"/>
  <c r="F876"/>
  <c r="F993" l="1"/>
  <c r="F988" s="1"/>
  <c r="F980" s="1"/>
  <c r="F979" s="1"/>
  <c r="F954" s="1"/>
  <c r="F953" s="1"/>
  <c r="F1068" l="1"/>
</calcChain>
</file>

<file path=xl/sharedStrings.xml><?xml version="1.0" encoding="utf-8"?>
<sst xmlns="http://schemas.openxmlformats.org/spreadsheetml/2006/main" count="3816" uniqueCount="704">
  <si>
    <t>Подпрограмма "Обеспечение деятельности подведомственных учреждений"</t>
  </si>
  <si>
    <t>Подпрограмма "Развитие малого и среднего предпринимательства"</t>
  </si>
  <si>
    <t>Обеспечивающая подпрограмма</t>
  </si>
  <si>
    <t>Подпрограмма "Обеспечение жильем детей-сирот и детей, оставшихся без попечения родителей, а также лиц из их числа"</t>
  </si>
  <si>
    <t>Подпрограмма "Развитие системы отдыха и оздоровления детей"</t>
  </si>
  <si>
    <t>Подпрограмма "Доступная среда"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</si>
  <si>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</si>
  <si>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</si>
  <si>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</si>
  <si>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Взносы города Реутов в общественные организации, фонды, ассоциации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</si>
  <si>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</si>
  <si>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</si>
  <si>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</si>
  <si>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Мероприятия в сфере образования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</si>
  <si>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</si>
  <si>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</si>
  <si>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Обеспечение деятельности средних школ </t>
  </si>
  <si>
    <t xml:space="preserve">Обеспечение деятельности начальной школы - детского сада </t>
  </si>
  <si>
    <t>Обеспечение деятельности хоровой студии и учреждений дополнительного образования в сфере культуры</t>
  </si>
  <si>
    <t xml:space="preserve">Расходы по обеспечению деятельности учебно-методического центра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</si>
  <si>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</si>
  <si>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Предоставление гражданам субсидий на оплату жилого помещения и коммунальных услуг</t>
  </si>
  <si>
    <t>Процентные платежи по муниципальному долгу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</si>
  <si>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</si>
  <si>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Подпрограмма "Социальная защита отдельных категорий граждан города Реутов"</t>
  </si>
  <si>
    <t>Подпрограмма "Создание условий для охраны здоровья и формирования здорового образа жизни жителей города Реутов"</t>
  </si>
  <si>
    <t>01 0 00 00000</t>
  </si>
  <si>
    <t>01 1 00 00000</t>
  </si>
  <si>
    <t>01 3 00 00000</t>
  </si>
  <si>
    <t>02 0 00 00000</t>
  </si>
  <si>
    <t>02 1 00 00000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</si>
  <si>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</si>
  <si>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</si>
  <si>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</si>
  <si>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</si>
  <si>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</si>
  <si>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</si>
  <si>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</si>
  <si>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03 3 00 00000</t>
  </si>
  <si>
    <t>03 4 00 00000</t>
  </si>
  <si>
    <t>03 5 00 00000</t>
  </si>
  <si>
    <t>04 0 00 00000</t>
  </si>
  <si>
    <t>05 0 00 00000</t>
  </si>
  <si>
    <t>05 1 00 00000</t>
  </si>
  <si>
    <t>05 3 00 00000</t>
  </si>
  <si>
    <t>05 4 00 00000</t>
  </si>
  <si>
    <t>05 6 00 00000</t>
  </si>
  <si>
    <t>06 0 00 00000</t>
  </si>
  <si>
    <t>07 0 00 00000</t>
  </si>
  <si>
    <t>08 0 00 00000</t>
  </si>
  <si>
    <t>10 0 00 00000</t>
  </si>
  <si>
    <t>10 2 00 00000</t>
  </si>
  <si>
    <t>11 0 00 00000</t>
  </si>
  <si>
    <t>11 1 00 00000</t>
  </si>
  <si>
    <t>11 2 00 00000</t>
  </si>
  <si>
    <t>11 3 00 00000</t>
  </si>
  <si>
    <t>11 4 00 00000</t>
  </si>
  <si>
    <t>11 5 00 00000</t>
  </si>
  <si>
    <t>02 1 01 00000</t>
  </si>
  <si>
    <t>02 5 01 00000</t>
  </si>
  <si>
    <t>02 5 01 00095</t>
  </si>
  <si>
    <t>02 1 01 00512</t>
  </si>
  <si>
    <t>02 2 01 00000</t>
  </si>
  <si>
    <t>02 3 01 00000</t>
  </si>
  <si>
    <t>02 3 01 00059</t>
  </si>
  <si>
    <t>02 4 01 00000</t>
  </si>
  <si>
    <t>02 4 01 00059</t>
  </si>
  <si>
    <t>01 1 02 00000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</si>
  <si>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</si>
  <si>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</si>
  <si>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</si>
  <si>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Подпрограмма "Развитие потребительского рынка"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</si>
  <si>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</si>
  <si>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01 3 01 00000</t>
  </si>
  <si>
    <t>03 1 01 00000</t>
  </si>
  <si>
    <t>03 1 02 00000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</si>
  <si>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</si>
  <si>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Техническое обслуживание оборудования и технических средств муниципальных объектов</t>
  </si>
  <si>
    <t>03 1 03 00000</t>
  </si>
  <si>
    <t>03 1 01 00001</t>
  </si>
  <si>
    <t>03 1 01 00002</t>
  </si>
  <si>
    <t>03 1 02 00003</t>
  </si>
  <si>
    <t>03 1 02 00004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</si>
  <si>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</si>
  <si>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03 1 04 00000</t>
  </si>
  <si>
    <t>03 1 05 00000</t>
  </si>
  <si>
    <t>Проведение мероприятий с целью профилактики наркомании и токсикомании</t>
  </si>
  <si>
    <t>Проведение мероприятий по развитию гражданской обороны</t>
  </si>
  <si>
    <t>03 2 01 00000</t>
  </si>
  <si>
    <t>03 2 01 00001</t>
  </si>
  <si>
    <t>03 4 01 00000</t>
  </si>
  <si>
    <t>05 1 01 00000</t>
  </si>
  <si>
    <t>05 4 01 00000</t>
  </si>
  <si>
    <t>06 0 01 00000</t>
  </si>
  <si>
    <t>10 2 01 00000</t>
  </si>
  <si>
    <t>11 1 01 00000</t>
  </si>
  <si>
    <t>11 1 01 00002</t>
  </si>
  <si>
    <t>11 1 01 00003</t>
  </si>
  <si>
    <t>11 1 01 00004</t>
  </si>
  <si>
    <t>11 1 01 00005</t>
  </si>
  <si>
    <t>11 2 01 00000</t>
  </si>
  <si>
    <t>11 3 01 00000</t>
  </si>
  <si>
    <t>11 4 01 00000</t>
  </si>
  <si>
    <t>Обеспечение полноценным питанием беременных женщин, кормящих матерей, а также детей в возрасте до трех лет</t>
  </si>
  <si>
    <t>Основное мероприятие "Охрана материнства и детства в городе Реутов"</t>
  </si>
  <si>
    <t>11 5 01 00000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</si>
  <si>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</si>
  <si>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</si>
  <si>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Основное мероприятие "Организация праздничных, культурно-массовых и иных мероприятий"</t>
  </si>
  <si>
    <t>Основное мероприятие "Реализация механизмов для выявления и развития талантов детей"</t>
  </si>
  <si>
    <t>Основное мероприятие "Охрана труда"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</si>
  <si>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</si>
  <si>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Основное мероприятие "Развитие образования в сфере культуры и искусства"</t>
  </si>
  <si>
    <t>Основное мероприятие "Управление образования"</t>
  </si>
  <si>
    <t>Основное мероприятие "Методическое обеспечение учебно-воспитательного процесса"</t>
  </si>
  <si>
    <t>Руководство и управление в сфере установленных функций органов местного самоуправления</t>
  </si>
  <si>
    <t>95 0 00 00000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</si>
  <si>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</si>
  <si>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>Замена газоиспользующего оборудования в муниципальных квартирах</t>
  </si>
  <si>
    <t>12 0 00 00000</t>
  </si>
  <si>
    <t>12 1 00 00000</t>
  </si>
  <si>
    <t>12 1 01 00000</t>
  </si>
  <si>
    <t>12 1 02 00000</t>
  </si>
  <si>
    <t>12 1 03 00000</t>
  </si>
  <si>
    <t>12 1 03 00159</t>
  </si>
  <si>
    <t>12 1 04 00000</t>
  </si>
  <si>
    <t>12 1 04 00159</t>
  </si>
  <si>
    <t>12 2 00 00000</t>
  </si>
  <si>
    <t>12 2 01 00000</t>
  </si>
  <si>
    <t>12 2 01 00259</t>
  </si>
  <si>
    <t>12 2 03 00000</t>
  </si>
  <si>
    <t>12 2 03 00259</t>
  </si>
  <si>
    <t>12 2 03 00359</t>
  </si>
  <si>
    <t>12 2 04 00000</t>
  </si>
  <si>
    <t>12 2 04 00259</t>
  </si>
  <si>
    <t>12 2 05 00000</t>
  </si>
  <si>
    <t>12 2 05 00010</t>
  </si>
  <si>
    <t>12 2 06 00000</t>
  </si>
  <si>
    <t>12 2 06 00259</t>
  </si>
  <si>
    <t>12 2 07 00000</t>
  </si>
  <si>
    <t>12 2 07 00259</t>
  </si>
  <si>
    <t>12 2 09 00000</t>
  </si>
  <si>
    <t>12 3 00 00000</t>
  </si>
  <si>
    <t>12 3 01 00000</t>
  </si>
  <si>
    <t>12 3 01 00459</t>
  </si>
  <si>
    <t>12 3 01 00559</t>
  </si>
  <si>
    <t>12 3 02 00000</t>
  </si>
  <si>
    <t>12 3 04 00000</t>
  </si>
  <si>
    <t>12 3 04 00559</t>
  </si>
  <si>
    <t>12 4 00 00000</t>
  </si>
  <si>
    <t>12 4 03 00000</t>
  </si>
  <si>
    <t>12 4 03 00095</t>
  </si>
  <si>
    <t>12 4 04 00000</t>
  </si>
  <si>
    <t>12 4 04 00859</t>
  </si>
  <si>
    <t>09 0 00 00000</t>
  </si>
  <si>
    <t>Расходы на обеспечение деятельности муниципальных учреждений физической культуры и спорта</t>
  </si>
  <si>
    <t>01 1 02 00001</t>
  </si>
  <si>
    <t>01 1 03 00001</t>
  </si>
  <si>
    <t>01 3 01 00001</t>
  </si>
  <si>
    <t>03 1 02 00001</t>
  </si>
  <si>
    <t>03 1 02 00002</t>
  </si>
  <si>
    <t>03 1 03 00002</t>
  </si>
  <si>
    <t>03 1 05 00001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</si>
  <si>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</si>
  <si>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</si>
  <si>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</si>
  <si>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Основное мероприятие "Организация отдыха, оздоровления и занятости детей в дни школьных каникул"</t>
  </si>
  <si>
    <t>Основное мероприятие "Развитие похоронного дела в городском округе Реутов Московской области"</t>
  </si>
  <si>
    <t>06 0 01 00001</t>
  </si>
  <si>
    <t>Мероприятия по вовлечению жителей города Реутов в систематические занятия физической культурой и спортом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</si>
  <si>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</si>
  <si>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</si>
  <si>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</si>
  <si>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Предоставление единовременной денежной выплаты лицам, удостоенным звания «Почетный гражданин города Реутов»</t>
  </si>
  <si>
    <t>10 2 01 00001</t>
  </si>
  <si>
    <t>02 2 01 00001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</si>
  <si>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</si>
  <si>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</si>
  <si>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Основное мероприятие "Поддержание и развитие инфраструктуры органов местного самоуправления"</t>
  </si>
  <si>
    <t>Пенсия за выслугу лет лицам, замещающим муниципальные должности и должности муниципальной службы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</si>
  <si>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</si>
  <si>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</si>
  <si>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Централизация закупок городского округа Реутов</t>
  </si>
  <si>
    <t>Мероприятия в области информатики и использования информационных систем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</si>
  <si>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</si>
  <si>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</si>
  <si>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</si>
  <si>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</si>
  <si>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</si>
  <si>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</si>
  <si>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</si>
  <si>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</si>
  <si>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</si>
  <si>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Содержание автомобильных дорог общего пользования местного значения с совершенствованным типом покрытия</t>
  </si>
  <si>
    <t>12 3 02 00459</t>
  </si>
  <si>
    <t>12 3 02 00559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</si>
  <si>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</si>
  <si>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11 4 01 61410</t>
  </si>
  <si>
    <t>11 4 01 61420</t>
  </si>
  <si>
    <t>11 5 01 62080</t>
  </si>
  <si>
    <t>12 1 01 62120</t>
  </si>
  <si>
    <t>12 1 01 62330</t>
  </si>
  <si>
    <t>12 1 02 62140</t>
  </si>
  <si>
    <t>12 1 03 62110</t>
  </si>
  <si>
    <t>12 2 01 62200</t>
  </si>
  <si>
    <t>12 2 03 62220</t>
  </si>
  <si>
    <t>12 2 09 60680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</si>
  <si>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</si>
  <si>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</si>
  <si>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Оборудование пешеходных переходов</t>
  </si>
  <si>
    <t>11 3 01 00002</t>
  </si>
  <si>
    <t>12 2 07 00359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</si>
  <si>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</si>
  <si>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13 0 00 00000</t>
  </si>
  <si>
    <t>14 0 00 00000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</si>
  <si>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</si>
  <si>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</si>
  <si>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 xml:space="preserve">                 к Решению Совета депутатов</t>
  </si>
  <si>
    <t xml:space="preserve">                 города Реутов</t>
  </si>
  <si>
    <t>(тыс. рублей)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</si>
  <si>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</si>
  <si>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</si>
  <si>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</si>
  <si>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</si>
  <si>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</si>
  <si>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</si>
  <si>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</si>
  <si>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</si>
  <si>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</si>
  <si>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</si>
  <si>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</si>
  <si>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</si>
  <si>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</si>
  <si>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</si>
  <si>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</si>
  <si>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</si>
  <si>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</si>
  <si>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</si>
  <si>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</si>
  <si>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</si>
  <si>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</si>
  <si>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</si>
  <si>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</si>
  <si>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</si>
  <si>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</si>
  <si>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Непрограммные расходы бюджета муниципального образования</t>
  </si>
  <si>
    <t>99 0 00 00000</t>
  </si>
  <si>
    <t>Национальная оборона</t>
  </si>
  <si>
    <t>Мобилизационная и вневойсковая подготовка</t>
  </si>
  <si>
    <t>03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</si>
  <si>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</si>
  <si>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</si>
  <si>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Мобилизационная подготовка экономики</t>
  </si>
  <si>
    <t>Мероприятия по обеспечению  мобилизационной готовности экономики</t>
  </si>
  <si>
    <t>99 0 00 00209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</si>
  <si>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</si>
  <si>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</si>
  <si>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</si>
  <si>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</si>
  <si>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</si>
  <si>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</si>
  <si>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</si>
  <si>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</si>
  <si>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</si>
  <si>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Обеспечение деятельности муниципального учреждения "Эксплуатация дорог и парковочного пространства города Реутов"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</si>
  <si>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</si>
  <si>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</si>
  <si>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</si>
  <si>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</si>
  <si>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Благоустройство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</si>
  <si>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</si>
  <si>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</si>
  <si>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</si>
  <si>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</si>
  <si>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</si>
  <si>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</si>
  <si>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</si>
  <si>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</si>
  <si>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</si>
  <si>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Здравоохранение</t>
  </si>
  <si>
    <t>Другие вопросы в области  здравоохранения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</si>
  <si>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</si>
  <si>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</si>
  <si>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</si>
  <si>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</si>
  <si>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</si>
  <si>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</si>
  <si>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</si>
  <si>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</si>
  <si>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</si>
  <si>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</si>
  <si>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</si>
  <si>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</si>
  <si>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</si>
  <si>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</si>
  <si>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</si>
  <si>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95 0 00 00400</t>
  </si>
  <si>
    <t>Председатель представительного органа муниципального образования</t>
  </si>
  <si>
    <t>95 0 00 00901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</si>
  <si>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</si>
  <si>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</si>
  <si>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</si>
  <si>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</si>
  <si>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</si>
  <si>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</si>
  <si>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</si>
  <si>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</si>
  <si>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99 0 00 00104</t>
  </si>
  <si>
    <t>Обеспечение проведения выборов и референдумов</t>
  </si>
  <si>
    <t>Члены избирательной комиссии муниципального образования</t>
  </si>
  <si>
    <t>95 0 00 00600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</si>
  <si>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</si>
  <si>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</si>
  <si>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</si>
  <si>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</si>
  <si>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</si>
  <si>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</si>
  <si>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</si>
  <si>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</si>
  <si>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</si>
  <si>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Муниципальная программа городского округа Реутов "Безопасность городского округа Реутов на 2017-2021 годы"</t>
  </si>
  <si>
    <t>Муниципальная программа "Развитие и сохранение культуры в городском округе Реутов на 2017-2021 годы"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</si>
  <si>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</si>
  <si>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городского округа Реутов Московской области "Жилище" на 2017-2021 годы</t>
  </si>
  <si>
    <t>Муниципальная программа "Социальная защита населения города Реутов" на 2017-2021 годы</t>
  </si>
  <si>
    <t>Муниципальная программа "Развитие образования и воспитание в городе Реутов на 2017-2021 годы"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</si>
  <si>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</si>
  <si>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Связь и информатика</t>
  </si>
  <si>
    <t>Подпрограмма "Профилактика преступлений и иных правонарушений в городском округе Реутов на 2017-2021 годы"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</si>
  <si>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</si>
  <si>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</si>
  <si>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</si>
  <si>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</si>
  <si>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</si>
  <si>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</si>
  <si>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</si>
  <si>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</si>
  <si>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</si>
  <si>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Подпрограмма "Обеспечение мероприятий гражданской обороны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</si>
  <si>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</si>
  <si>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профориентации и реализации трудового и творческого потенциала молодежи</t>
  </si>
  <si>
    <t>Организация и проведение мероприятий по гражданско-патриотическому и духовно-нравственному воспитанию молодежи</t>
  </si>
  <si>
    <t>Подпрограмма "Организация и проведение спортивных мероприятий в городском округе Реутов на 2017-2021 годы"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</si>
  <si>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</si>
  <si>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</si>
  <si>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</si>
  <si>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Предоставление компенсационных выплат иногородним врачам для оплаты найма жилого помещения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</si>
  <si>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</si>
  <si>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11 5 02 00001</t>
  </si>
  <si>
    <t>11 5 02 00000</t>
  </si>
  <si>
    <t>03 2 06 00000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</si>
  <si>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</si>
  <si>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</si>
  <si>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</si>
  <si>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</si>
  <si>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</si>
  <si>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</si>
  <si>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"Обеспечение деятельности частных общеобразовательных организаций"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</si>
  <si>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</si>
  <si>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</si>
  <si>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</si>
  <si>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</si>
  <si>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</si>
  <si>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</si>
  <si>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</si>
  <si>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</si>
  <si>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</si>
  <si>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Муниципальная программа "Развитие дорожно-транспортного комплекса в городском округе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</si>
  <si>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</si>
  <si>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12 2 02 00000</t>
  </si>
  <si>
    <t>12 2 02 62210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</si>
  <si>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</si>
  <si>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13 0 01 00000</t>
  </si>
  <si>
    <t>13 0 01 00001</t>
  </si>
  <si>
    <t>13 0 01 00003</t>
  </si>
  <si>
    <t>13 0 01 00007</t>
  </si>
  <si>
    <t>13 0 02 00000</t>
  </si>
  <si>
    <t>13 0 02 00001</t>
  </si>
  <si>
    <t>13 0 01 00005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</si>
  <si>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</si>
  <si>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Капитальные вложения в объекты государственной (муниципальной) собственности</t>
  </si>
  <si>
    <t>Подпрограмма "Развитие музейного дела и народных художественных промыслов в городском округе Реутов"</t>
  </si>
  <si>
    <t>04 А 00 00000</t>
  </si>
  <si>
    <t>04 А 01 00000</t>
  </si>
  <si>
    <t>Оказание муниципальных услуг (выполнение работ) муниципальными музеями городского округа Реутов</t>
  </si>
  <si>
    <t>04 А 01 00159</t>
  </si>
  <si>
    <t>Подпрограмма "Развитие библиотечного дела в городском округе Реутов"</t>
  </si>
  <si>
    <t>04 Б 00 00000</t>
  </si>
  <si>
    <t>04 Б 01 00000</t>
  </si>
  <si>
    <t>Оказание муниципальных услуг (выполнение работ) муниципальными библиотеками городского округа Реутов</t>
  </si>
  <si>
    <t>04 Б 01 00259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</si>
  <si>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</si>
  <si>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</si>
  <si>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</si>
  <si>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</si>
  <si>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04 В 01 00000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</si>
  <si>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</si>
  <si>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</si>
  <si>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</si>
  <si>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</si>
  <si>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</si>
  <si>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</si>
  <si>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</si>
  <si>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04 Д 01 00000</t>
  </si>
  <si>
    <t>Обеспечивающая  подпрограмма</t>
  </si>
  <si>
    <t>04 И 00 00000</t>
  </si>
  <si>
    <t>04 И 01 00000</t>
  </si>
  <si>
    <t>04 И 01 00095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</si>
  <si>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</si>
  <si>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</si>
  <si>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</si>
  <si>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</si>
  <si>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</si>
  <si>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</si>
  <si>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07 2 00 00000</t>
  </si>
  <si>
    <t>07 2 01 00000</t>
  </si>
  <si>
    <t>07 2 01 00003</t>
  </si>
  <si>
    <t>07 2 01 00059</t>
  </si>
  <si>
    <t>07 3 00 00000</t>
  </si>
  <si>
    <t>07 3 01 00000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</si>
  <si>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</si>
  <si>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</si>
  <si>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03 2 05 00001</t>
  </si>
  <si>
    <t>03 2 04 00720</t>
  </si>
  <si>
    <t>Подпрограмма "Подготовка спортивного резерва"</t>
  </si>
  <si>
    <t>02 6 00 00000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</si>
  <si>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</si>
  <si>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02 6 01 00000</t>
  </si>
  <si>
    <t>02 6 01 00059</t>
  </si>
  <si>
    <t>Обеспечение деятельности детского дома творчества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</si>
  <si>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</t>
  </si>
  <si>
    <t>Закупка товаров, работ и услуг для государственных (муниципальных) нужд</t>
  </si>
  <si>
    <t>Содержание ливневой канализации</t>
  </si>
  <si>
    <t>07 2 01 00001</t>
  </si>
  <si>
    <t>Основное мероприятие "Профилактика и предупреждение проявлений экстремизма"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</si>
  <si>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</si>
  <si>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</si>
  <si>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</si>
  <si>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</si>
  <si>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Основное мероприятияе "Обеспечение пожарной безопасности"</t>
  </si>
  <si>
    <t>03 4 05 00000</t>
  </si>
  <si>
    <t>03 4 05 00001</t>
  </si>
  <si>
    <t>Основное мероприятие "Обеспечение пожарной безопасности на объектах образования"</t>
  </si>
  <si>
    <t>03 4 03 00000</t>
  </si>
  <si>
    <t>Проведение мероприятий по обеспечению пожарной безопасности на объектах образования</t>
  </si>
  <si>
    <t>03 4 03 00001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</si>
  <si>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</si>
  <si>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</si>
  <si>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</si>
  <si>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</si>
  <si>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03 4 01 00009</t>
  </si>
  <si>
    <t>Основное мероприятие "Развитие и модернизация системы коллективного оповещения, ее техническое обслуживание"</t>
  </si>
  <si>
    <t>03 3 02 00000</t>
  </si>
  <si>
    <t>Техническое обслуживание местной системы коллективного оповещения</t>
  </si>
  <si>
    <t>03 3 02 00001</t>
  </si>
  <si>
    <t>Выполнение работ по монтажу и пуско-наладке местной беспроводной системы коллективного оповещения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</si>
  <si>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</si>
  <si>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</si>
  <si>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</si>
  <si>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</si>
  <si>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</si>
  <si>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</si>
  <si>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</si>
  <si>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</si>
  <si>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</si>
  <si>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</si>
  <si>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</si>
  <si>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</si>
  <si>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</si>
  <si>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</si>
  <si>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</si>
  <si>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</si>
  <si>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</si>
  <si>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</si>
  <si>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11 2 01 S2190</t>
  </si>
  <si>
    <t>Софинансирование  организации отдыха, оздоровления и занятости детей в дни школьных каникул</t>
  </si>
  <si>
    <t>04 Г 01 00401</t>
  </si>
  <si>
    <t>Подпрограмма "Профилактика преступлений и иных правонарушений в городе Реутов Московской области на 2017-2021 годы"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</si>
  <si>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</si>
  <si>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</si>
  <si>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</si>
  <si>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</si>
  <si>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Расходы на обеспечение деятельности (оказание услуг) муниципальных учреждений</t>
  </si>
  <si>
    <t>Средства массовой информации</t>
  </si>
  <si>
    <t>Другие вопросы в области средств массовой информации</t>
  </si>
  <si>
    <t>Софинансирование проектов инициативного бюджетирования</t>
  </si>
  <si>
    <t>Подпрограмма "Обеспечение жильем молодых семей"</t>
  </si>
  <si>
    <t>10 1 00 00000</t>
  </si>
  <si>
    <t>10 1 01 00000</t>
  </si>
  <si>
    <t>07 3 01 S0240</t>
  </si>
  <si>
    <t>Подпрограмма "Развитие архивного дела в городском округе Реутов"</t>
  </si>
  <si>
    <t>04 К 00 00000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</si>
  <si>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</si>
  <si>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04 К 01 00000</t>
  </si>
  <si>
    <t>04 К 01 60690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</si>
  <si>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</si>
  <si>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</si>
  <si>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</si>
  <si>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</si>
  <si>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</si>
  <si>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</si>
  <si>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</si>
  <si>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</si>
  <si>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</si>
  <si>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</si>
  <si>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</si>
  <si>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</si>
  <si>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</si>
  <si>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</si>
  <si>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</si>
  <si>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</si>
  <si>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</si>
  <si>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</si>
  <si>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</si>
  <si>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02 4 02 00000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</si>
  <si>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</si>
  <si>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</si>
  <si>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</si>
  <si>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</si>
  <si>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</si>
  <si>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</si>
  <si>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</si>
  <si>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</si>
  <si>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</si>
  <si>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</si>
  <si>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</si>
  <si>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</si>
  <si>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</si>
  <si>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</si>
  <si>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>10 2 02 00001</t>
  </si>
  <si>
    <t>Основное мероприятие "Оказание социальной поддержки отдельным категориям граждан"</t>
  </si>
  <si>
    <t>Софинансирование организации отдыха, оздоровления и занятости детей в дни школьных каникул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</si>
  <si>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</si>
  <si>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</si>
  <si>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</si>
  <si>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</si>
  <si>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</si>
  <si>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</si>
  <si>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</si>
  <si>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"Профилактические мероприятия по содержанию мест массового отдыха и пребывания населения"</t>
  </si>
  <si>
    <t>06 0 03 00000</t>
  </si>
  <si>
    <t>06 0 03 60870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</si>
  <si>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</si>
  <si>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</si>
  <si>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</si>
  <si>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</si>
  <si>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</si>
  <si>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06 0 03 00001</t>
  </si>
  <si>
    <t>Основное мероприятие "Увеличение фактической площади озелененых территорий городского округа Реутов"</t>
  </si>
  <si>
    <t>06 0 04 00000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</si>
  <si>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</si>
  <si>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</si>
  <si>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</si>
  <si>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05 1 02 00000</t>
  </si>
  <si>
    <t>05 1 02 00001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</si>
  <si>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</si>
  <si>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</si>
  <si>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05 1 02 00002</t>
  </si>
  <si>
    <t>Подпрограмма "Обеспечение инфраструктуры органов местного самоуправления городского округа Реутов на 2018-2022 годы"</t>
  </si>
  <si>
    <t>05 2 00 00000</t>
  </si>
  <si>
    <t>05 2 01 00000</t>
  </si>
  <si>
    <t>05 2 01 01059</t>
  </si>
  <si>
    <t>05 2 01 01159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</si>
  <si>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</si>
  <si>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</si>
  <si>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</si>
  <si>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</si>
  <si>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>Подпрограмма "Совершенствование муниципальной службы городского округа Реутов Московской области на 2018-2022 годы"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</si>
  <si>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</si>
  <si>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</si>
  <si>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Организация работы по повышению квалификации муниципальных служащих</t>
  </si>
  <si>
    <t>05 3 05 00095</t>
  </si>
  <si>
    <t>Основное мероприятие "Совершенствование мотивации муниципальных служащих"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</si>
  <si>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</si>
  <si>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05 3 04 00000</t>
  </si>
  <si>
    <t>05 3 04 00001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</si>
  <si>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</si>
  <si>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</si>
  <si>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 xml:space="preserve">Обеспечивающая подпрограмма </t>
  </si>
  <si>
    <t>05 5 00 00000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</si>
  <si>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</si>
  <si>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05 5 01 00000</t>
  </si>
  <si>
    <t>05 5 01 00095</t>
  </si>
  <si>
    <t>05 5 01 60700</t>
  </si>
  <si>
    <t>05 5 01 00001</t>
  </si>
  <si>
    <t>Подпрограмма "Развитие имущественного комплекса городского округа Реутов на 2018-2022 годы"</t>
  </si>
  <si>
    <t>Подпрограмма "Территориальное развитие (градостроительство и землеустройство) на 2018-2022 годы"</t>
  </si>
  <si>
    <t>Разработка и реализация концепций пешеходных улиц и общественных пространств</t>
  </si>
  <si>
    <t>Подпрограмма "Укрепление материально-технической базы муниципальных учреждений культуры городского округа Реутов"</t>
  </si>
  <si>
    <t>04 Д 00 00000</t>
  </si>
  <si>
    <t>Наименование показателя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</si>
  <si>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</si>
  <si>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</si>
  <si>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Основное мероприятие "Обеспечение надлежащего состояния  автомобильных дорог и дворовых территорий""</t>
  </si>
  <si>
    <t>07 3 03 00000</t>
  </si>
  <si>
    <t>07 3 03 00001</t>
  </si>
  <si>
    <t>Ремонт ливневой канализации</t>
  </si>
  <si>
    <t>07 3 01 00001</t>
  </si>
  <si>
    <t>04 Д 01 64210</t>
  </si>
  <si>
    <t>Строительство и реконструкция объектов культуры</t>
  </si>
  <si>
    <t>04 Д 01 S4210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</si>
  <si>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</si>
  <si>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 xml:space="preserve">Муниципальная программа городского округа Реутов "Развитие инженерной инфраструктуры и энергоэффективности"  на 2018-2022 годы"
</t>
  </si>
  <si>
    <t>Подпрограмма "Создание условий для обеспечения качественными жилищно-коммунальными услугами"</t>
  </si>
  <si>
    <t>Основное мероприятие "Обеспечение учета всего объема потребляемых энергетических ресурсов"</t>
  </si>
  <si>
    <t>Софинансирование работ по установке общедомовых приборов учета (пропорционально доли муниципальной собственности)</t>
  </si>
  <si>
    <t>Ежегодная актуализация схем теплоснабжения, водоснабжения, водоотведения города</t>
  </si>
  <si>
    <t>Установка индивидуальных приборов учета в муниципальных квартирах (ГВС, ХВС)</t>
  </si>
  <si>
    <t>Подпрограмма "Благоустройство территории городского округа Реутов"</t>
  </si>
  <si>
    <t>Основное мероприятие "Создание условий для благоустройства территорий городского округа Реутов"</t>
  </si>
  <si>
    <t>Содержание детских, спортивных площадок, площадок для выгула собак</t>
  </si>
  <si>
    <t>Основное мероприятие "Формирование комфортной городской световой среды"</t>
  </si>
  <si>
    <t>Расходы на оплату электроэнергии систем уличного освещения</t>
  </si>
  <si>
    <t>09 3 00 00000</t>
  </si>
  <si>
    <t>09 3 01 00000</t>
  </si>
  <si>
    <t>09 3 01 62670</t>
  </si>
  <si>
    <t>08 В 00 00000</t>
  </si>
  <si>
    <t>08 В 01 00000</t>
  </si>
  <si>
    <t>08 В 01 00001</t>
  </si>
  <si>
    <t>08 В 01 00002</t>
  </si>
  <si>
    <t>09 1 00 00000</t>
  </si>
  <si>
    <t>09 1 01 00000</t>
  </si>
  <si>
    <t>09 1 01 00001</t>
  </si>
  <si>
    <t>09 1 01 00002</t>
  </si>
  <si>
    <t>09 1 01 00003</t>
  </si>
  <si>
    <t>08 Б 00 00000</t>
  </si>
  <si>
    <t>08 Б 01 00000</t>
  </si>
  <si>
    <t>08 Б 01 00059</t>
  </si>
  <si>
    <t>08 Б 01 00002</t>
  </si>
  <si>
    <t>08 Б 02 00000</t>
  </si>
  <si>
    <t>08 Б 02 00001</t>
  </si>
  <si>
    <t>Другие вопросы в области жилищно-коммунального хозяйства</t>
  </si>
  <si>
    <t>Коммунальное хозяйство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</si>
  <si>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</si>
  <si>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Реутов"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</si>
  <si>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</si>
  <si>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13 0 01 00004</t>
  </si>
  <si>
    <t>07 3 02 00000</t>
  </si>
  <si>
    <t>Комплексное благоустройство парковочного пространства</t>
  </si>
  <si>
    <t>Основное мероприятие "Увеличение парковочного пространства"</t>
  </si>
  <si>
    <t xml:space="preserve">07 3 02 00003 </t>
  </si>
  <si>
    <t>Основное мероприятие "Организация деятельности МФЦ"</t>
  </si>
  <si>
    <t>Реализация мероприятий по обеспечению жильем молодых семей</t>
  </si>
  <si>
    <t>10 1 01 L4970</t>
  </si>
  <si>
    <t>Обеспечение деятельности общественных организаций правоохранительной направленности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</si>
  <si>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</si>
  <si>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03 1 03 00003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</si>
  <si>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</si>
  <si>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</si>
  <si>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</si>
  <si>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</si>
  <si>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</si>
  <si>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01 2 00 00000</t>
  </si>
  <si>
    <t>01 2 02 00000</t>
  </si>
  <si>
    <t>01 2 02 L5250</t>
  </si>
  <si>
    <t>Строительство дома культуры в городском округе Реутов</t>
  </si>
  <si>
    <t>Муниципальная программа городского округа Реутов "Формирование комфортной городской среды"  на 2018-2022 годы"</t>
  </si>
  <si>
    <t>Подпрограмма "Повышение инвестиционной привлекательности"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</si>
  <si>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</si>
  <si>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 xml:space="preserve">                 Приложение № 4</t>
  </si>
  <si>
    <t xml:space="preserve">                 от ___________  № _________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</si>
  <si>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числа"</t>
  </si>
  <si>
    <t>Основное мероприятие "Увеличение общего количества посетителей муниципальных музеев"</t>
  </si>
  <si>
    <t>Основное мероприятие "Обеспечение роста числа посетителей библиотек городского округа Реутов"</t>
  </si>
  <si>
    <t>Основное мероприятие "Организация культурно-досуговой работы в городском округе Реутов"</t>
  </si>
  <si>
    <t>Оказание муниципальных  услуг по организации деятельности культурно-досуговых учреждений и клубных формирований самодеятельного народного творчества</t>
  </si>
  <si>
    <t>Основное мероприятие "Модернизация и укрепление материально-технической базы объектов культуры путем строительства, реконструкции, проведения капитального ремонта, технического переоснащения муниципальных учреждений культуры современным непроизводственным оборудованием"</t>
  </si>
  <si>
    <t>Разработка, изготовление и распространение в жилом секторе города памяток и листовок на противопожарную тему</t>
  </si>
  <si>
    <t>03 4 01 00001</t>
  </si>
  <si>
    <t>Муниципальная программа городского округа Реутов "Развитие инженерной инфраструктуры и энергоэффективности"  на 2018-2022 годы"</t>
  </si>
  <si>
    <t>Подпрограмма "Энергосбережение и повышение энергетической эффективности"</t>
  </si>
  <si>
    <t>Основное мероприятие "Расширение практики применения энергосберегающих технологий при модернизации, реконструкции и капитальном ремонте основных фондов"</t>
  </si>
  <si>
    <t>Модернизация систем уличного освещения</t>
  </si>
  <si>
    <t>09 2 00 00000</t>
  </si>
  <si>
    <t>09 2 01 00000</t>
  </si>
  <si>
    <t>09 2 01 00001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</si>
  <si>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</si>
  <si>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</si>
  <si>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</si>
  <si>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</si>
  <si>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</si>
  <si>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</si>
  <si>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</si>
  <si>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</si>
  <si>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</si>
  <si>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</si>
  <si>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</si>
  <si>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</si>
  <si>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</si>
  <si>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Основное мероприятие "Территория для жизни (благоустройство территорий: улиц, общественных пространств, пешеходных улиц, скверов, парков)"</t>
  </si>
  <si>
    <t>05 6 02 00000</t>
  </si>
  <si>
    <t>05 6 02 00001</t>
  </si>
  <si>
    <t>Основное мероприятие "Проведение мероприятий по увеличению рабочих мест на территории городского округа Реутов"</t>
  </si>
  <si>
    <t>Основное мероприятие "Обеспечение эффективного выполнения полномочий Отдела культуры и молодежной политики Администрации города Реутов"</t>
  </si>
  <si>
    <t>04 И 01 00101</t>
  </si>
  <si>
    <t>Основное мероприятие "Увеличение количества жителей города Реутов, вовлеченных в систематические занятия физической культурой и спортом"</t>
  </si>
  <si>
    <t>Основное мероприятие "Повышение эффективности управления муниципальными финансами и использования муниципального имущества при реализации муниципальной программы"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</si>
  <si>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СМИ, выходящих на территории муниципального образования</t>
  </si>
  <si>
    <t>Информирование населения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</t>
  </si>
  <si>
    <t>Информирование населения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в электронных СМИ, распространяемых в сети Интернет (сетевых изданиях). Ведение информационных ресурсов и баз данных муниципального образования Московской области</t>
  </si>
  <si>
    <t>Информирование населения муниципального образования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</t>
  </si>
  <si>
    <t>Приведение в соответствие количества и фактического расположения рекламных конструкций на территории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</si>
  <si>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2019 год</t>
  </si>
  <si>
    <t>Капитальный ремонт и ремонт автомобильных дорог общего пользования местного значения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</si>
</sst>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2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12"/>
      <color rgb="FF000000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4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2" fontId="1" fillId="0" borderId="0" xfId="0" quotePrefix="1" applyNumberFormat="1" applyFont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6" fillId="0" borderId="0" xfId="0" applyFont="1" applyAlignment="1"/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2" fontId="0" fillId="0" borderId="0" xfId="0" applyNumberFormat="1"/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10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8" fillId="0" borderId="0" xfId="0" quotePrefix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8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9" fillId="0" borderId="0" xfId="0" quotePrefix="1" applyFont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quotePrefix="1" applyFont="1" applyFill="1" applyAlignment="1">
      <alignment horizontal="right"/>
    </xf>
    <xf numFmtId="49" fontId="11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11" fillId="0" borderId="0" xfId="0" quotePrefix="1" applyFont="1" applyFill="1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6" fillId="0" borderId="0" xfId="0" applyNumberFormat="1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5" fillId="0" borderId="0" xfId="0" quotePrefix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2" fontId="2" fillId="0" borderId="0" xfId="0" applyNumberFormat="1" applyFont="1" applyAlignment="1">
      <alignment vertical="top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0" fillId="0" borderId="0" xfId="0" applyAlignment="1"/>
    <xf numFmtId="0" fontId="12" fillId="0" borderId="0" xfId="0" applyFont="1" applyAlignment="1"/>
    <xf numFmtId="0" fontId="21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73"/>
  <sheetViews>
    <sheetView tabSelected="1" topLeftCell="A541" zoomScaleNormal="100" workbookViewId="0">
      <selection activeCell="I549" sqref="I549"/>
    </sheetView>
  </sheetViews>
  <sheetFormatPr defaultRowHeight="12"/>
  <cols>
    <col min="1" max="1" width="71.85546875" customWidth="1"/>
    <col min="2" max="2" width="5.7109375" customWidth="1"/>
    <col min="3" max="3" width="6.5703125" customWidth="1"/>
    <col min="4" max="4" width="16.85546875" customWidth="1"/>
    <col min="5" max="5" width="7.140625" customWidth="1"/>
    <col min="6" max="6" width="15.140625" customWidth="1"/>
    <col min="7" max="7" width="9.28515625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6" s="54" customFormat="1" ht="12.75">
      <c r="C1" s="130" t="s">
        <v>659</v>
      </c>
      <c r="D1" s="131"/>
      <c r="E1" s="131"/>
      <c r="F1" s="131"/>
    </row>
    <row r="2" spans="1:6" s="54" customFormat="1" ht="12.75">
      <c r="C2" s="132" t="s">
        <v>217</v>
      </c>
      <c r="D2" s="133"/>
      <c r="E2" s="133"/>
      <c r="F2" s="133"/>
    </row>
    <row r="3" spans="1:6" s="54" customFormat="1" ht="12.75">
      <c r="C3" s="130" t="s">
        <v>218</v>
      </c>
      <c r="D3" s="133"/>
      <c r="E3" s="133"/>
      <c r="F3" s="133"/>
    </row>
    <row r="4" spans="1:6" s="54" customFormat="1" ht="12.75">
      <c r="C4" s="128" t="s">
        <v>660</v>
      </c>
      <c r="D4" s="133"/>
      <c r="E4" s="133"/>
      <c r="F4" s="133"/>
    </row>
    <row r="5" spans="1:6" ht="12.75">
      <c r="C5" s="128"/>
      <c r="D5" s="129"/>
      <c r="E5" s="129"/>
      <c r="F5" s="11"/>
    </row>
    <row r="6" spans="1:6" ht="66" customHeight="1">
      <c r="A6" s="126" t="s">
        <v>702</v>
      </c>
      <c r="B6" s="126"/>
      <c r="C6" s="126"/>
      <c r="D6" s="127"/>
      <c r="E6" s="127"/>
      <c r="F6" s="127"/>
    </row>
    <row r="7" spans="1:6" ht="15.75">
      <c r="A7" s="12"/>
      <c r="B7" s="13"/>
      <c r="C7" s="13"/>
    </row>
    <row r="8" spans="1:6" ht="15.75">
      <c r="A8" s="14"/>
      <c r="F8" s="15" t="s">
        <v>219</v>
      </c>
    </row>
    <row r="9" spans="1:6" ht="36.75" customHeight="1">
      <c r="A9" s="64" t="s">
        <v>590</v>
      </c>
      <c r="B9" s="64" t="s">
        <v>220</v>
      </c>
      <c r="C9" s="64" t="s">
        <v>221</v>
      </c>
      <c r="D9" s="64" t="s">
        <v>222</v>
      </c>
      <c r="E9" s="64" t="s">
        <v>223</v>
      </c>
      <c r="F9" s="64" t="s">
        <v>224</v>
      </c>
    </row>
    <row r="10" spans="1:6" ht="12" customHeight="1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</row>
    <row r="11" spans="1:6" ht="10.9" customHeight="1">
      <c r="A11" s="17"/>
      <c r="B11" s="18"/>
      <c r="C11" s="18"/>
      <c r="D11" s="18"/>
      <c r="E11" s="18"/>
      <c r="F11" s="18"/>
    </row>
    <row r="12" spans="1:6" ht="15.75">
      <c r="A12" s="84" t="s">
        <v>225</v>
      </c>
      <c r="B12" s="65" t="s">
        <v>226</v>
      </c>
      <c r="C12" s="66"/>
      <c r="D12" s="48"/>
      <c r="E12" s="48"/>
      <c r="F12" s="67">
        <f>SUM(F13,F20,F36,F110,F130,F138,F145)</f>
        <v>410427.13</v>
      </c>
    </row>
    <row r="13" spans="1:6" ht="31.5">
      <c r="A13" s="85" t="s">
        <v>227</v>
      </c>
      <c r="B13" s="19" t="s">
        <v>226</v>
      </c>
      <c r="C13" s="19" t="s">
        <v>228</v>
      </c>
      <c r="D13" s="24"/>
      <c r="E13" s="24"/>
      <c r="F13" s="21">
        <f>SUM(F15)</f>
        <v>2388.8200000000002</v>
      </c>
    </row>
    <row r="14" spans="1:6" ht="50.25" customHeight="1">
      <c r="A14" s="81" t="s">
        <v>551</v>
      </c>
      <c r="B14" s="19" t="s">
        <v>226</v>
      </c>
      <c r="C14" s="19" t="s">
        <v>228</v>
      </c>
      <c r="D14" s="4" t="s">
        <v>42</v>
      </c>
      <c r="E14" s="23"/>
      <c r="F14" s="21">
        <f>SUM(F15)</f>
        <v>2388.8200000000002</v>
      </c>
    </row>
    <row r="15" spans="1:6" ht="15.75">
      <c r="A15" s="85" t="s">
        <v>578</v>
      </c>
      <c r="B15" s="22" t="s">
        <v>226</v>
      </c>
      <c r="C15" s="22" t="s">
        <v>228</v>
      </c>
      <c r="D15" s="53" t="s">
        <v>579</v>
      </c>
      <c r="E15" s="23"/>
      <c r="F15" s="21">
        <f>SUM(F16)</f>
        <v>2388.8200000000002</v>
      </c>
    </row>
    <row r="16" spans="1:6" ht="47.25">
      <c r="A16" s="85" t="s">
        <v>580</v>
      </c>
      <c r="B16" s="22" t="s">
        <v>226</v>
      </c>
      <c r="C16" s="22" t="s">
        <v>228</v>
      </c>
      <c r="D16" s="53" t="s">
        <v>581</v>
      </c>
      <c r="E16" s="23"/>
      <c r="F16" s="21">
        <f>SUM(F17)</f>
        <v>2388.8200000000002</v>
      </c>
    </row>
    <row r="17" spans="1:8" ht="15.75">
      <c r="A17" s="85" t="s">
        <v>10</v>
      </c>
      <c r="B17" s="22" t="s">
        <v>226</v>
      </c>
      <c r="C17" s="22" t="s">
        <v>228</v>
      </c>
      <c r="D17" s="53" t="s">
        <v>582</v>
      </c>
      <c r="E17" s="3"/>
      <c r="F17" s="21">
        <f>SUM(F18)</f>
        <v>2388.8200000000002</v>
      </c>
    </row>
    <row r="18" spans="1:8" ht="66" customHeight="1">
      <c r="A18" s="86" t="s">
        <v>229</v>
      </c>
      <c r="B18" s="22" t="s">
        <v>226</v>
      </c>
      <c r="C18" s="22" t="s">
        <v>228</v>
      </c>
      <c r="D18" s="53" t="s">
        <v>582</v>
      </c>
      <c r="E18" s="25">
        <v>100</v>
      </c>
      <c r="F18" s="21">
        <f>SUM(F19)</f>
        <v>2388.8200000000002</v>
      </c>
      <c r="H18" s="41"/>
    </row>
    <row r="19" spans="1:8" ht="31.5">
      <c r="A19" s="86" t="s">
        <v>230</v>
      </c>
      <c r="B19" s="22" t="s">
        <v>226</v>
      </c>
      <c r="C19" s="22" t="s">
        <v>228</v>
      </c>
      <c r="D19" s="53" t="s">
        <v>582</v>
      </c>
      <c r="E19" s="25">
        <v>120</v>
      </c>
      <c r="F19" s="26">
        <v>2388.8200000000002</v>
      </c>
    </row>
    <row r="20" spans="1:8" s="54" customFormat="1" ht="47.25">
      <c r="A20" s="87" t="s">
        <v>294</v>
      </c>
      <c r="B20" s="22" t="s">
        <v>226</v>
      </c>
      <c r="C20" s="22" t="s">
        <v>249</v>
      </c>
      <c r="D20" s="23"/>
      <c r="E20" s="23"/>
      <c r="F20" s="21">
        <f>SUM(F21,F27)</f>
        <v>2948.65</v>
      </c>
    </row>
    <row r="21" spans="1:8" s="54" customFormat="1" ht="47.25">
      <c r="A21" s="85" t="s">
        <v>551</v>
      </c>
      <c r="B21" s="22" t="s">
        <v>226</v>
      </c>
      <c r="C21" s="22" t="s">
        <v>249</v>
      </c>
      <c r="D21" s="4" t="s">
        <v>42</v>
      </c>
      <c r="E21" s="23"/>
      <c r="F21" s="21">
        <f>SUM(F22)</f>
        <v>10</v>
      </c>
    </row>
    <row r="22" spans="1:8" s="54" customFormat="1" ht="31.5">
      <c r="A22" s="85" t="s">
        <v>567</v>
      </c>
      <c r="B22" s="22" t="s">
        <v>226</v>
      </c>
      <c r="C22" s="22" t="s">
        <v>249</v>
      </c>
      <c r="D22" s="53" t="s">
        <v>44</v>
      </c>
      <c r="E22" s="27"/>
      <c r="F22" s="21">
        <f>SUM(F23)</f>
        <v>10</v>
      </c>
    </row>
    <row r="23" spans="1:8" s="54" customFormat="1" ht="31.5">
      <c r="A23" s="88" t="s">
        <v>568</v>
      </c>
      <c r="B23" s="22" t="s">
        <v>226</v>
      </c>
      <c r="C23" s="22" t="s">
        <v>249</v>
      </c>
      <c r="D23" s="53" t="s">
        <v>569</v>
      </c>
      <c r="E23" s="27"/>
      <c r="F23" s="21">
        <f>SUM(F24)</f>
        <v>10</v>
      </c>
    </row>
    <row r="24" spans="1:8" s="54" customFormat="1" ht="31.5">
      <c r="A24" s="85" t="s">
        <v>570</v>
      </c>
      <c r="B24" s="22" t="s">
        <v>226</v>
      </c>
      <c r="C24" s="22" t="s">
        <v>249</v>
      </c>
      <c r="D24" s="53" t="s">
        <v>571</v>
      </c>
      <c r="E24" s="3"/>
      <c r="F24" s="21">
        <f>SUM(F25)</f>
        <v>10</v>
      </c>
    </row>
    <row r="25" spans="1:8" s="54" customFormat="1" ht="31.5">
      <c r="A25" s="86" t="s">
        <v>316</v>
      </c>
      <c r="B25" s="22" t="s">
        <v>226</v>
      </c>
      <c r="C25" s="22" t="s">
        <v>249</v>
      </c>
      <c r="D25" s="53" t="s">
        <v>571</v>
      </c>
      <c r="E25" s="25">
        <v>200</v>
      </c>
      <c r="F25" s="21">
        <f>SUM(F26)</f>
        <v>10</v>
      </c>
    </row>
    <row r="26" spans="1:8" s="54" customFormat="1" ht="31.5">
      <c r="A26" s="86" t="s">
        <v>233</v>
      </c>
      <c r="B26" s="22" t="s">
        <v>226</v>
      </c>
      <c r="C26" s="22" t="s">
        <v>249</v>
      </c>
      <c r="D26" s="53" t="s">
        <v>571</v>
      </c>
      <c r="E26" s="25">
        <v>240</v>
      </c>
      <c r="F26" s="21">
        <v>10</v>
      </c>
    </row>
    <row r="27" spans="1:8" s="54" customFormat="1" ht="31.5">
      <c r="A27" s="86" t="s">
        <v>115</v>
      </c>
      <c r="B27" s="22" t="s">
        <v>226</v>
      </c>
      <c r="C27" s="22" t="s">
        <v>249</v>
      </c>
      <c r="D27" s="4" t="s">
        <v>116</v>
      </c>
      <c r="E27" s="3"/>
      <c r="F27" s="21">
        <f>SUM(F28,F33,)</f>
        <v>2938.65</v>
      </c>
    </row>
    <row r="28" spans="1:8" s="54" customFormat="1" ht="15.75">
      <c r="A28" s="87" t="s">
        <v>295</v>
      </c>
      <c r="B28" s="22" t="s">
        <v>226</v>
      </c>
      <c r="C28" s="22" t="s">
        <v>249</v>
      </c>
      <c r="D28" s="4" t="s">
        <v>296</v>
      </c>
      <c r="E28" s="3"/>
      <c r="F28" s="21">
        <f>SUM(F29,F31)</f>
        <v>922.2</v>
      </c>
    </row>
    <row r="29" spans="1:8" s="54" customFormat="1" ht="31.5">
      <c r="A29" s="86" t="s">
        <v>316</v>
      </c>
      <c r="B29" s="22" t="s">
        <v>226</v>
      </c>
      <c r="C29" s="22" t="s">
        <v>249</v>
      </c>
      <c r="D29" s="4" t="s">
        <v>296</v>
      </c>
      <c r="E29" s="25">
        <v>200</v>
      </c>
      <c r="F29" s="21">
        <f>SUM(F30)</f>
        <v>916.2</v>
      </c>
    </row>
    <row r="30" spans="1:8" s="54" customFormat="1" ht="31.5">
      <c r="A30" s="86" t="s">
        <v>233</v>
      </c>
      <c r="B30" s="22" t="s">
        <v>226</v>
      </c>
      <c r="C30" s="22" t="s">
        <v>249</v>
      </c>
      <c r="D30" s="4" t="s">
        <v>296</v>
      </c>
      <c r="E30" s="25">
        <v>240</v>
      </c>
      <c r="F30" s="21">
        <v>916.2</v>
      </c>
    </row>
    <row r="31" spans="1:8" s="54" customFormat="1" ht="15.75">
      <c r="A31" s="86" t="s">
        <v>234</v>
      </c>
      <c r="B31" s="22" t="s">
        <v>226</v>
      </c>
      <c r="C31" s="22" t="s">
        <v>249</v>
      </c>
      <c r="D31" s="4" t="s">
        <v>296</v>
      </c>
      <c r="E31" s="25">
        <v>800</v>
      </c>
      <c r="F31" s="21">
        <f>SUM(F32)</f>
        <v>6</v>
      </c>
    </row>
    <row r="32" spans="1:8" s="54" customFormat="1" ht="15.75">
      <c r="A32" s="86" t="s">
        <v>235</v>
      </c>
      <c r="B32" s="22" t="s">
        <v>226</v>
      </c>
      <c r="C32" s="22" t="s">
        <v>249</v>
      </c>
      <c r="D32" s="4" t="s">
        <v>296</v>
      </c>
      <c r="E32" s="25">
        <v>850</v>
      </c>
      <c r="F32" s="21">
        <v>6</v>
      </c>
    </row>
    <row r="33" spans="1:6" s="54" customFormat="1" ht="31.5">
      <c r="A33" s="86" t="s">
        <v>297</v>
      </c>
      <c r="B33" s="22" t="s">
        <v>226</v>
      </c>
      <c r="C33" s="22" t="s">
        <v>249</v>
      </c>
      <c r="D33" s="4" t="s">
        <v>298</v>
      </c>
      <c r="E33" s="25"/>
      <c r="F33" s="21">
        <f>SUM(F34)</f>
        <v>2016.45</v>
      </c>
    </row>
    <row r="34" spans="1:6" s="54" customFormat="1" ht="66" customHeight="1">
      <c r="A34" s="86" t="s">
        <v>229</v>
      </c>
      <c r="B34" s="22" t="s">
        <v>226</v>
      </c>
      <c r="C34" s="22" t="s">
        <v>249</v>
      </c>
      <c r="D34" s="4" t="s">
        <v>298</v>
      </c>
      <c r="E34" s="25">
        <v>100</v>
      </c>
      <c r="F34" s="21">
        <f>SUM(F35)</f>
        <v>2016.45</v>
      </c>
    </row>
    <row r="35" spans="1:6" s="54" customFormat="1" ht="31.5">
      <c r="A35" s="86" t="s">
        <v>230</v>
      </c>
      <c r="B35" s="22" t="s">
        <v>226</v>
      </c>
      <c r="C35" s="22" t="s">
        <v>249</v>
      </c>
      <c r="D35" s="4" t="s">
        <v>298</v>
      </c>
      <c r="E35" s="25">
        <v>120</v>
      </c>
      <c r="F35" s="21">
        <v>2016.45</v>
      </c>
    </row>
    <row r="36" spans="1:6" ht="47.25">
      <c r="A36" s="87" t="s">
        <v>231</v>
      </c>
      <c r="B36" s="22" t="s">
        <v>226</v>
      </c>
      <c r="C36" s="22" t="s">
        <v>232</v>
      </c>
      <c r="D36" s="23"/>
      <c r="E36" s="23"/>
      <c r="F36" s="21">
        <f>SUM(F37,F47,F69,F79,F89)</f>
        <v>179379.28</v>
      </c>
    </row>
    <row r="37" spans="1:6" s="54" customFormat="1" ht="31.5">
      <c r="A37" s="85" t="s">
        <v>321</v>
      </c>
      <c r="B37" s="22" t="s">
        <v>226</v>
      </c>
      <c r="C37" s="22" t="s">
        <v>232</v>
      </c>
      <c r="D37" s="4" t="s">
        <v>41</v>
      </c>
      <c r="E37" s="23"/>
      <c r="F37" s="21">
        <f>SUM(F38)</f>
        <v>2212</v>
      </c>
    </row>
    <row r="38" spans="1:6" s="54" customFormat="1" ht="15.75">
      <c r="A38" s="90" t="s">
        <v>490</v>
      </c>
      <c r="B38" s="22" t="s">
        <v>226</v>
      </c>
      <c r="C38" s="22" t="s">
        <v>232</v>
      </c>
      <c r="D38" s="4" t="s">
        <v>491</v>
      </c>
      <c r="E38" s="28"/>
      <c r="F38" s="21">
        <f>SUM(F39)</f>
        <v>2212</v>
      </c>
    </row>
    <row r="39" spans="1:6" s="54" customFormat="1" ht="63">
      <c r="A39" s="85" t="s">
        <v>492</v>
      </c>
      <c r="B39" s="22" t="s">
        <v>226</v>
      </c>
      <c r="C39" s="22" t="s">
        <v>232</v>
      </c>
      <c r="D39" s="53" t="s">
        <v>493</v>
      </c>
      <c r="E39" s="23"/>
      <c r="F39" s="21">
        <f>SUM(F40)</f>
        <v>2212</v>
      </c>
    </row>
    <row r="40" spans="1:6" s="54" customFormat="1" ht="63">
      <c r="A40" s="83" t="s">
        <v>184</v>
      </c>
      <c r="B40" s="22" t="s">
        <v>226</v>
      </c>
      <c r="C40" s="22" t="s">
        <v>232</v>
      </c>
      <c r="D40" s="53" t="s">
        <v>494</v>
      </c>
      <c r="E40" s="25"/>
      <c r="F40" s="21">
        <f>SUM(F42,F44)</f>
        <v>2212</v>
      </c>
    </row>
    <row r="41" spans="1:6" s="54" customFormat="1" ht="67.5" customHeight="1">
      <c r="A41" s="86" t="s">
        <v>229</v>
      </c>
      <c r="B41" s="22" t="s">
        <v>226</v>
      </c>
      <c r="C41" s="22" t="s">
        <v>232</v>
      </c>
      <c r="D41" s="53" t="s">
        <v>494</v>
      </c>
      <c r="E41" s="25">
        <v>100</v>
      </c>
      <c r="F41" s="21">
        <f>SUM(F42)</f>
        <v>2028.68</v>
      </c>
    </row>
    <row r="42" spans="1:6" s="54" customFormat="1" ht="31.5">
      <c r="A42" s="86" t="s">
        <v>230</v>
      </c>
      <c r="B42" s="22" t="s">
        <v>226</v>
      </c>
      <c r="C42" s="22" t="s">
        <v>232</v>
      </c>
      <c r="D42" s="53" t="s">
        <v>494</v>
      </c>
      <c r="E42" s="25">
        <v>120</v>
      </c>
      <c r="F42" s="21">
        <v>2028.68</v>
      </c>
    </row>
    <row r="43" spans="1:6" s="54" customFormat="1" ht="15.75">
      <c r="A43" s="85" t="s">
        <v>237</v>
      </c>
      <c r="B43" s="22" t="s">
        <v>226</v>
      </c>
      <c r="C43" s="22" t="s">
        <v>232</v>
      </c>
      <c r="D43" s="53" t="s">
        <v>494</v>
      </c>
      <c r="E43" s="25">
        <v>120</v>
      </c>
      <c r="F43" s="21">
        <v>2028.68</v>
      </c>
    </row>
    <row r="44" spans="1:6" s="54" customFormat="1" ht="31.5">
      <c r="A44" s="86" t="s">
        <v>316</v>
      </c>
      <c r="B44" s="22" t="s">
        <v>226</v>
      </c>
      <c r="C44" s="22" t="s">
        <v>232</v>
      </c>
      <c r="D44" s="53" t="s">
        <v>494</v>
      </c>
      <c r="E44" s="25">
        <v>200</v>
      </c>
      <c r="F44" s="21">
        <f>SUM(F45)</f>
        <v>183.32</v>
      </c>
    </row>
    <row r="45" spans="1:6" s="54" customFormat="1" ht="31.5">
      <c r="A45" s="86" t="s">
        <v>233</v>
      </c>
      <c r="B45" s="22" t="s">
        <v>226</v>
      </c>
      <c r="C45" s="22" t="s">
        <v>232</v>
      </c>
      <c r="D45" s="53" t="s">
        <v>494</v>
      </c>
      <c r="E45" s="25">
        <v>240</v>
      </c>
      <c r="F45" s="21">
        <v>183.32</v>
      </c>
    </row>
    <row r="46" spans="1:6" s="54" customFormat="1" ht="15.75">
      <c r="A46" s="86" t="s">
        <v>236</v>
      </c>
      <c r="B46" s="22" t="s">
        <v>226</v>
      </c>
      <c r="C46" s="22" t="s">
        <v>232</v>
      </c>
      <c r="D46" s="53" t="s">
        <v>494</v>
      </c>
      <c r="E46" s="25">
        <v>240</v>
      </c>
      <c r="F46" s="21">
        <v>183.32</v>
      </c>
    </row>
    <row r="47" spans="1:6" ht="47.25">
      <c r="A47" s="85" t="s">
        <v>551</v>
      </c>
      <c r="B47" s="22" t="s">
        <v>226</v>
      </c>
      <c r="C47" s="22" t="s">
        <v>232</v>
      </c>
      <c r="D47" s="4" t="s">
        <v>42</v>
      </c>
      <c r="E47" s="23"/>
      <c r="F47" s="21">
        <f>SUM(F48,F53)</f>
        <v>150380.15</v>
      </c>
    </row>
    <row r="48" spans="1:6" s="54" customFormat="1" ht="31.5">
      <c r="A48" s="85" t="s">
        <v>567</v>
      </c>
      <c r="B48" s="22" t="s">
        <v>226</v>
      </c>
      <c r="C48" s="22" t="s">
        <v>232</v>
      </c>
      <c r="D48" s="53" t="s">
        <v>44</v>
      </c>
      <c r="E48" s="27"/>
      <c r="F48" s="21">
        <f>SUM(F49)</f>
        <v>80</v>
      </c>
    </row>
    <row r="49" spans="1:6" s="54" customFormat="1" ht="31.5">
      <c r="A49" s="88" t="s">
        <v>568</v>
      </c>
      <c r="B49" s="22" t="s">
        <v>226</v>
      </c>
      <c r="C49" s="22" t="s">
        <v>232</v>
      </c>
      <c r="D49" s="53" t="s">
        <v>569</v>
      </c>
      <c r="E49" s="27"/>
      <c r="F49" s="21">
        <f>SUM(F50)</f>
        <v>80</v>
      </c>
    </row>
    <row r="50" spans="1:6" s="54" customFormat="1" ht="31.5">
      <c r="A50" s="85" t="s">
        <v>570</v>
      </c>
      <c r="B50" s="22" t="s">
        <v>226</v>
      </c>
      <c r="C50" s="22" t="s">
        <v>232</v>
      </c>
      <c r="D50" s="53" t="s">
        <v>571</v>
      </c>
      <c r="E50" s="3"/>
      <c r="F50" s="21">
        <f>SUM(F51)</f>
        <v>80</v>
      </c>
    </row>
    <row r="51" spans="1:6" s="54" customFormat="1" ht="31.5">
      <c r="A51" s="86" t="s">
        <v>316</v>
      </c>
      <c r="B51" s="22" t="s">
        <v>226</v>
      </c>
      <c r="C51" s="22" t="s">
        <v>232</v>
      </c>
      <c r="D51" s="53" t="s">
        <v>571</v>
      </c>
      <c r="E51" s="25">
        <v>200</v>
      </c>
      <c r="F51" s="21">
        <f>SUM(F52)</f>
        <v>80</v>
      </c>
    </row>
    <row r="52" spans="1:6" s="54" customFormat="1" ht="31.5">
      <c r="A52" s="86" t="s">
        <v>233</v>
      </c>
      <c r="B52" s="22" t="s">
        <v>226</v>
      </c>
      <c r="C52" s="22" t="s">
        <v>232</v>
      </c>
      <c r="D52" s="53" t="s">
        <v>571</v>
      </c>
      <c r="E52" s="25">
        <v>240</v>
      </c>
      <c r="F52" s="21">
        <v>80</v>
      </c>
    </row>
    <row r="53" spans="1:6" ht="15.75">
      <c r="A53" s="85" t="s">
        <v>578</v>
      </c>
      <c r="B53" s="22" t="s">
        <v>226</v>
      </c>
      <c r="C53" s="22" t="s">
        <v>232</v>
      </c>
      <c r="D53" s="53" t="s">
        <v>579</v>
      </c>
      <c r="E53" s="23"/>
      <c r="F53" s="21">
        <f>SUM(F54)</f>
        <v>150300.15</v>
      </c>
    </row>
    <row r="54" spans="1:6" ht="47.25">
      <c r="A54" s="85" t="s">
        <v>580</v>
      </c>
      <c r="B54" s="22" t="s">
        <v>226</v>
      </c>
      <c r="C54" s="22" t="s">
        <v>232</v>
      </c>
      <c r="D54" s="53" t="s">
        <v>581</v>
      </c>
      <c r="E54" s="23"/>
      <c r="F54" s="21">
        <f>SUM(F55,F62)</f>
        <v>150300.15</v>
      </c>
    </row>
    <row r="55" spans="1:6" ht="15.75">
      <c r="A55" s="85" t="s">
        <v>10</v>
      </c>
      <c r="B55" s="22" t="s">
        <v>226</v>
      </c>
      <c r="C55" s="22" t="s">
        <v>232</v>
      </c>
      <c r="D55" s="53" t="s">
        <v>582</v>
      </c>
      <c r="E55" s="3"/>
      <c r="F55" s="21">
        <f>SUM(F56,F58,F60)</f>
        <v>150082.15</v>
      </c>
    </row>
    <row r="56" spans="1:6" ht="66.75" customHeight="1">
      <c r="A56" s="86" t="s">
        <v>229</v>
      </c>
      <c r="B56" s="22" t="s">
        <v>226</v>
      </c>
      <c r="C56" s="22" t="s">
        <v>232</v>
      </c>
      <c r="D56" s="53" t="s">
        <v>582</v>
      </c>
      <c r="E56" s="25">
        <v>100</v>
      </c>
      <c r="F56" s="21">
        <f>SUM(F57)</f>
        <v>119171.23</v>
      </c>
    </row>
    <row r="57" spans="1:6" ht="31.5">
      <c r="A57" s="86" t="s">
        <v>230</v>
      </c>
      <c r="B57" s="22" t="s">
        <v>226</v>
      </c>
      <c r="C57" s="22" t="s">
        <v>232</v>
      </c>
      <c r="D57" s="53" t="s">
        <v>582</v>
      </c>
      <c r="E57" s="25">
        <v>120</v>
      </c>
      <c r="F57" s="21">
        <v>119171.23</v>
      </c>
    </row>
    <row r="58" spans="1:6" ht="31.5">
      <c r="A58" s="86" t="s">
        <v>316</v>
      </c>
      <c r="B58" s="22" t="s">
        <v>226</v>
      </c>
      <c r="C58" s="22" t="s">
        <v>232</v>
      </c>
      <c r="D58" s="53" t="s">
        <v>582</v>
      </c>
      <c r="E58" s="25">
        <v>200</v>
      </c>
      <c r="F58" s="21">
        <f>SUM(F59)</f>
        <v>30090.92</v>
      </c>
    </row>
    <row r="59" spans="1:6" ht="31.5">
      <c r="A59" s="86" t="s">
        <v>233</v>
      </c>
      <c r="B59" s="22" t="s">
        <v>226</v>
      </c>
      <c r="C59" s="22" t="s">
        <v>232</v>
      </c>
      <c r="D59" s="53" t="s">
        <v>582</v>
      </c>
      <c r="E59" s="25">
        <v>240</v>
      </c>
      <c r="F59" s="59">
        <v>30090.92</v>
      </c>
    </row>
    <row r="60" spans="1:6" ht="15.75">
      <c r="A60" s="86" t="s">
        <v>234</v>
      </c>
      <c r="B60" s="22" t="s">
        <v>226</v>
      </c>
      <c r="C60" s="22" t="s">
        <v>232</v>
      </c>
      <c r="D60" s="53" t="s">
        <v>582</v>
      </c>
      <c r="E60" s="25">
        <v>800</v>
      </c>
      <c r="F60" s="21">
        <f>SUM(F61)</f>
        <v>820</v>
      </c>
    </row>
    <row r="61" spans="1:6" ht="15.75">
      <c r="A61" s="86" t="s">
        <v>235</v>
      </c>
      <c r="B61" s="22" t="s">
        <v>226</v>
      </c>
      <c r="C61" s="22" t="s">
        <v>232</v>
      </c>
      <c r="D61" s="53" t="s">
        <v>582</v>
      </c>
      <c r="E61" s="25">
        <v>850</v>
      </c>
      <c r="F61" s="59">
        <v>820</v>
      </c>
    </row>
    <row r="62" spans="1:6" ht="78.75">
      <c r="A62" s="86" t="s">
        <v>215</v>
      </c>
      <c r="B62" s="22" t="s">
        <v>226</v>
      </c>
      <c r="C62" s="22" t="s">
        <v>232</v>
      </c>
      <c r="D62" s="4" t="s">
        <v>583</v>
      </c>
      <c r="E62" s="25"/>
      <c r="F62" s="21">
        <f>SUM(F63,F66)</f>
        <v>218</v>
      </c>
    </row>
    <row r="63" spans="1:6" ht="66" customHeight="1">
      <c r="A63" s="86" t="s">
        <v>229</v>
      </c>
      <c r="B63" s="22" t="s">
        <v>226</v>
      </c>
      <c r="C63" s="22" t="s">
        <v>232</v>
      </c>
      <c r="D63" s="4" t="s">
        <v>583</v>
      </c>
      <c r="E63" s="25">
        <v>100</v>
      </c>
      <c r="F63" s="21">
        <f>SUM(F64)</f>
        <v>167.5</v>
      </c>
    </row>
    <row r="64" spans="1:6" ht="31.5">
      <c r="A64" s="86" t="s">
        <v>230</v>
      </c>
      <c r="B64" s="22" t="s">
        <v>226</v>
      </c>
      <c r="C64" s="22" t="s">
        <v>232</v>
      </c>
      <c r="D64" s="4" t="s">
        <v>583</v>
      </c>
      <c r="E64" s="25">
        <v>120</v>
      </c>
      <c r="F64" s="21">
        <v>167.5</v>
      </c>
    </row>
    <row r="65" spans="1:6" ht="15.75">
      <c r="A65" s="86" t="s">
        <v>236</v>
      </c>
      <c r="B65" s="22" t="s">
        <v>226</v>
      </c>
      <c r="C65" s="22" t="s">
        <v>232</v>
      </c>
      <c r="D65" s="4" t="s">
        <v>583</v>
      </c>
      <c r="E65" s="25">
        <v>120</v>
      </c>
      <c r="F65" s="21">
        <v>167.5</v>
      </c>
    </row>
    <row r="66" spans="1:6" ht="31.5">
      <c r="A66" s="86" t="s">
        <v>316</v>
      </c>
      <c r="B66" s="22" t="s">
        <v>226</v>
      </c>
      <c r="C66" s="22" t="s">
        <v>232</v>
      </c>
      <c r="D66" s="4" t="s">
        <v>583</v>
      </c>
      <c r="E66" s="25">
        <v>200</v>
      </c>
      <c r="F66" s="21">
        <f>SUM(F67)</f>
        <v>50.5</v>
      </c>
    </row>
    <row r="67" spans="1:6" ht="31.5">
      <c r="A67" s="86" t="s">
        <v>233</v>
      </c>
      <c r="B67" s="22" t="s">
        <v>226</v>
      </c>
      <c r="C67" s="22" t="s">
        <v>232</v>
      </c>
      <c r="D67" s="4" t="s">
        <v>583</v>
      </c>
      <c r="E67" s="25">
        <v>240</v>
      </c>
      <c r="F67" s="21">
        <v>50.5</v>
      </c>
    </row>
    <row r="68" spans="1:6" ht="15.75">
      <c r="A68" s="86" t="s">
        <v>236</v>
      </c>
      <c r="B68" s="22" t="s">
        <v>226</v>
      </c>
      <c r="C68" s="22" t="s">
        <v>232</v>
      </c>
      <c r="D68" s="4" t="s">
        <v>583</v>
      </c>
      <c r="E68" s="25">
        <v>240</v>
      </c>
      <c r="F68" s="21">
        <v>50.5</v>
      </c>
    </row>
    <row r="69" spans="1:6" ht="31.5">
      <c r="A69" s="85" t="s">
        <v>324</v>
      </c>
      <c r="B69" s="22" t="s">
        <v>226</v>
      </c>
      <c r="C69" s="22" t="s">
        <v>232</v>
      </c>
      <c r="D69" s="4" t="s">
        <v>52</v>
      </c>
      <c r="E69" s="28"/>
      <c r="F69" s="21">
        <f>SUM(F70)</f>
        <v>2778</v>
      </c>
    </row>
    <row r="70" spans="1:6" ht="47.25">
      <c r="A70" s="85" t="s">
        <v>23</v>
      </c>
      <c r="B70" s="22" t="s">
        <v>226</v>
      </c>
      <c r="C70" s="22" t="s">
        <v>232</v>
      </c>
      <c r="D70" s="2" t="s">
        <v>56</v>
      </c>
      <c r="E70" s="25"/>
      <c r="F70" s="29">
        <f>SUM(F71)</f>
        <v>2778</v>
      </c>
    </row>
    <row r="71" spans="1:6" ht="47.25">
      <c r="A71" s="85" t="s">
        <v>536</v>
      </c>
      <c r="B71" s="22" t="s">
        <v>226</v>
      </c>
      <c r="C71" s="22" t="s">
        <v>232</v>
      </c>
      <c r="D71" s="2" t="s">
        <v>102</v>
      </c>
      <c r="E71" s="25"/>
      <c r="F71" s="29">
        <f>SUM(F72)</f>
        <v>2778</v>
      </c>
    </row>
    <row r="72" spans="1:6" ht="31.5">
      <c r="A72" s="88" t="s">
        <v>11</v>
      </c>
      <c r="B72" s="22" t="s">
        <v>226</v>
      </c>
      <c r="C72" s="22" t="s">
        <v>232</v>
      </c>
      <c r="D72" s="2" t="s">
        <v>198</v>
      </c>
      <c r="E72" s="25"/>
      <c r="F72" s="21">
        <f>SUM(F73,F76)</f>
        <v>2778</v>
      </c>
    </row>
    <row r="73" spans="1:6" ht="66" customHeight="1">
      <c r="A73" s="86" t="s">
        <v>229</v>
      </c>
      <c r="B73" s="22" t="s">
        <v>226</v>
      </c>
      <c r="C73" s="22" t="s">
        <v>232</v>
      </c>
      <c r="D73" s="2" t="s">
        <v>198</v>
      </c>
      <c r="E73" s="25">
        <v>100</v>
      </c>
      <c r="F73" s="29">
        <f>SUM(F74)</f>
        <v>2010.1</v>
      </c>
    </row>
    <row r="74" spans="1:6" ht="31.5">
      <c r="A74" s="86" t="s">
        <v>230</v>
      </c>
      <c r="B74" s="22" t="s">
        <v>226</v>
      </c>
      <c r="C74" s="22" t="s">
        <v>232</v>
      </c>
      <c r="D74" s="2" t="s">
        <v>198</v>
      </c>
      <c r="E74" s="25">
        <v>120</v>
      </c>
      <c r="F74" s="29">
        <v>2010.1</v>
      </c>
    </row>
    <row r="75" spans="1:6" ht="15.75">
      <c r="A75" s="85" t="s">
        <v>237</v>
      </c>
      <c r="B75" s="22" t="s">
        <v>226</v>
      </c>
      <c r="C75" s="22" t="s">
        <v>232</v>
      </c>
      <c r="D75" s="2" t="s">
        <v>198</v>
      </c>
      <c r="E75" s="25">
        <v>120</v>
      </c>
      <c r="F75" s="29">
        <v>2010.1</v>
      </c>
    </row>
    <row r="76" spans="1:6" ht="31.5">
      <c r="A76" s="86" t="s">
        <v>316</v>
      </c>
      <c r="B76" s="22" t="s">
        <v>226</v>
      </c>
      <c r="C76" s="22" t="s">
        <v>232</v>
      </c>
      <c r="D76" s="2" t="s">
        <v>198</v>
      </c>
      <c r="E76" s="25">
        <v>200</v>
      </c>
      <c r="F76" s="29">
        <f>SUM(F77)</f>
        <v>767.9</v>
      </c>
    </row>
    <row r="77" spans="1:6" ht="31.5">
      <c r="A77" s="86" t="s">
        <v>233</v>
      </c>
      <c r="B77" s="22" t="s">
        <v>226</v>
      </c>
      <c r="C77" s="22" t="s">
        <v>232</v>
      </c>
      <c r="D77" s="2" t="s">
        <v>198</v>
      </c>
      <c r="E77" s="25">
        <v>240</v>
      </c>
      <c r="F77" s="29">
        <v>767.9</v>
      </c>
    </row>
    <row r="78" spans="1:6" ht="15.75">
      <c r="A78" s="85" t="s">
        <v>237</v>
      </c>
      <c r="B78" s="22" t="s">
        <v>226</v>
      </c>
      <c r="C78" s="22" t="s">
        <v>232</v>
      </c>
      <c r="D78" s="2" t="s">
        <v>198</v>
      </c>
      <c r="E78" s="25">
        <v>240</v>
      </c>
      <c r="F78" s="29">
        <v>767.9</v>
      </c>
    </row>
    <row r="79" spans="1:6" ht="31.5">
      <c r="A79" s="85" t="s">
        <v>325</v>
      </c>
      <c r="B79" s="22" t="s">
        <v>226</v>
      </c>
      <c r="C79" s="22" t="s">
        <v>232</v>
      </c>
      <c r="D79" s="4" t="s">
        <v>119</v>
      </c>
      <c r="E79" s="25"/>
      <c r="F79" s="21">
        <f>SUM(F80)</f>
        <v>3506</v>
      </c>
    </row>
    <row r="80" spans="1:6" ht="15.75">
      <c r="A80" s="85" t="s">
        <v>7</v>
      </c>
      <c r="B80" s="22" t="s">
        <v>226</v>
      </c>
      <c r="C80" s="22" t="s">
        <v>232</v>
      </c>
      <c r="D80" s="2" t="s">
        <v>127</v>
      </c>
      <c r="E80" s="25"/>
      <c r="F80" s="21">
        <f>SUM(F81)</f>
        <v>3506</v>
      </c>
    </row>
    <row r="81" spans="1:7" ht="63">
      <c r="A81" s="91" t="s">
        <v>537</v>
      </c>
      <c r="B81" s="22" t="s">
        <v>226</v>
      </c>
      <c r="C81" s="22" t="s">
        <v>232</v>
      </c>
      <c r="D81" s="2" t="s">
        <v>141</v>
      </c>
      <c r="E81" s="25"/>
      <c r="F81" s="21">
        <f>SUM(F82)</f>
        <v>3506</v>
      </c>
    </row>
    <row r="82" spans="1:7" ht="63">
      <c r="A82" s="83" t="s">
        <v>538</v>
      </c>
      <c r="B82" s="22" t="s">
        <v>226</v>
      </c>
      <c r="C82" s="22" t="s">
        <v>232</v>
      </c>
      <c r="D82" s="2" t="s">
        <v>206</v>
      </c>
      <c r="E82" s="25"/>
      <c r="F82" s="21">
        <f>SUM(F83,F86)</f>
        <v>3506</v>
      </c>
    </row>
    <row r="83" spans="1:7" s="54" customFormat="1" ht="66" customHeight="1">
      <c r="A83" s="86" t="s">
        <v>229</v>
      </c>
      <c r="B83" s="22" t="s">
        <v>226</v>
      </c>
      <c r="C83" s="22" t="s">
        <v>232</v>
      </c>
      <c r="D83" s="53" t="s">
        <v>206</v>
      </c>
      <c r="E83" s="25">
        <v>100</v>
      </c>
      <c r="F83" s="21">
        <f>SUM(F84)</f>
        <v>3327.97</v>
      </c>
    </row>
    <row r="84" spans="1:7" s="54" customFormat="1" ht="31.5">
      <c r="A84" s="86" t="s">
        <v>230</v>
      </c>
      <c r="B84" s="22" t="s">
        <v>226</v>
      </c>
      <c r="C84" s="22" t="s">
        <v>232</v>
      </c>
      <c r="D84" s="53" t="s">
        <v>206</v>
      </c>
      <c r="E84" s="25">
        <v>120</v>
      </c>
      <c r="F84" s="21">
        <v>3327.97</v>
      </c>
    </row>
    <row r="85" spans="1:7" s="54" customFormat="1" ht="15.75">
      <c r="A85" s="85" t="s">
        <v>237</v>
      </c>
      <c r="B85" s="22" t="s">
        <v>226</v>
      </c>
      <c r="C85" s="22" t="s">
        <v>232</v>
      </c>
      <c r="D85" s="53" t="s">
        <v>206</v>
      </c>
      <c r="E85" s="25">
        <v>120</v>
      </c>
      <c r="F85" s="21">
        <v>3327.97</v>
      </c>
    </row>
    <row r="86" spans="1:7" s="54" customFormat="1" ht="31.5">
      <c r="A86" s="86" t="s">
        <v>316</v>
      </c>
      <c r="B86" s="22" t="s">
        <v>226</v>
      </c>
      <c r="C86" s="22" t="s">
        <v>232</v>
      </c>
      <c r="D86" s="53" t="s">
        <v>206</v>
      </c>
      <c r="E86" s="25">
        <v>200</v>
      </c>
      <c r="F86" s="29">
        <f>SUM(F87)</f>
        <v>178.03</v>
      </c>
    </row>
    <row r="87" spans="1:7" s="54" customFormat="1" ht="31.5">
      <c r="A87" s="86" t="s">
        <v>233</v>
      </c>
      <c r="B87" s="22" t="s">
        <v>226</v>
      </c>
      <c r="C87" s="22" t="s">
        <v>232</v>
      </c>
      <c r="D87" s="53" t="s">
        <v>206</v>
      </c>
      <c r="E87" s="25">
        <v>240</v>
      </c>
      <c r="F87" s="29">
        <v>178.03</v>
      </c>
    </row>
    <row r="88" spans="1:7" s="54" customFormat="1" ht="15.75">
      <c r="A88" s="85" t="s">
        <v>237</v>
      </c>
      <c r="B88" s="22" t="s">
        <v>226</v>
      </c>
      <c r="C88" s="22" t="s">
        <v>232</v>
      </c>
      <c r="D88" s="53" t="s">
        <v>206</v>
      </c>
      <c r="E88" s="25">
        <v>240</v>
      </c>
      <c r="F88" s="29">
        <v>178.03</v>
      </c>
    </row>
    <row r="89" spans="1:7" ht="47.25">
      <c r="A89" s="85" t="s">
        <v>326</v>
      </c>
      <c r="B89" s="22" t="s">
        <v>226</v>
      </c>
      <c r="C89" s="22" t="s">
        <v>232</v>
      </c>
      <c r="D89" s="4" t="s">
        <v>213</v>
      </c>
      <c r="E89" s="25"/>
      <c r="F89" s="21">
        <f>SUM(F90,F100,)</f>
        <v>20503.13</v>
      </c>
    </row>
    <row r="90" spans="1:7" ht="85.5" customHeight="1">
      <c r="A90" s="92" t="s">
        <v>351</v>
      </c>
      <c r="B90" s="22" t="s">
        <v>226</v>
      </c>
      <c r="C90" s="22" t="s">
        <v>232</v>
      </c>
      <c r="D90" s="53" t="s">
        <v>372</v>
      </c>
      <c r="E90" s="25"/>
      <c r="F90" s="21">
        <f>SUM(F91,F94,F97,)</f>
        <v>18848.900000000001</v>
      </c>
    </row>
    <row r="91" spans="1:7" ht="78.75">
      <c r="A91" s="122" t="s">
        <v>698</v>
      </c>
      <c r="B91" s="25" t="s">
        <v>226</v>
      </c>
      <c r="C91" s="22" t="s">
        <v>232</v>
      </c>
      <c r="D91" s="53" t="s">
        <v>374</v>
      </c>
      <c r="E91" s="28"/>
      <c r="F91" s="21">
        <f>SUM(F92)</f>
        <v>18000</v>
      </c>
    </row>
    <row r="92" spans="1:7" ht="31.5">
      <c r="A92" s="86" t="s">
        <v>316</v>
      </c>
      <c r="B92" s="25" t="s">
        <v>226</v>
      </c>
      <c r="C92" s="22" t="s">
        <v>232</v>
      </c>
      <c r="D92" s="53" t="s">
        <v>374</v>
      </c>
      <c r="E92" s="25">
        <v>200</v>
      </c>
      <c r="F92" s="21">
        <f>SUM(F93)</f>
        <v>18000</v>
      </c>
    </row>
    <row r="93" spans="1:7" ht="31.5">
      <c r="A93" s="86" t="s">
        <v>233</v>
      </c>
      <c r="B93" s="25" t="s">
        <v>226</v>
      </c>
      <c r="C93" s="22" t="s">
        <v>232</v>
      </c>
      <c r="D93" s="53" t="s">
        <v>374</v>
      </c>
      <c r="E93" s="25">
        <v>240</v>
      </c>
      <c r="F93" s="21">
        <v>18000</v>
      </c>
    </row>
    <row r="94" spans="1:7" s="54" customFormat="1" ht="116.25" customHeight="1">
      <c r="A94" s="6" t="s">
        <v>699</v>
      </c>
      <c r="B94" s="25" t="s">
        <v>226</v>
      </c>
      <c r="C94" s="22" t="s">
        <v>232</v>
      </c>
      <c r="D94" s="53" t="s">
        <v>636</v>
      </c>
      <c r="E94" s="25"/>
      <c r="F94" s="21">
        <f>SUM(F95)</f>
        <v>40</v>
      </c>
      <c r="G94" s="21"/>
    </row>
    <row r="95" spans="1:7" s="54" customFormat="1" ht="31.5">
      <c r="A95" s="86" t="s">
        <v>316</v>
      </c>
      <c r="B95" s="25" t="s">
        <v>226</v>
      </c>
      <c r="C95" s="22" t="s">
        <v>232</v>
      </c>
      <c r="D95" s="53" t="s">
        <v>636</v>
      </c>
      <c r="E95" s="25">
        <v>200</v>
      </c>
      <c r="F95" s="21">
        <f>SUM(F96)</f>
        <v>40</v>
      </c>
      <c r="G95" s="21"/>
    </row>
    <row r="96" spans="1:7" s="54" customFormat="1" ht="31.5">
      <c r="A96" s="86" t="s">
        <v>233</v>
      </c>
      <c r="B96" s="25" t="s">
        <v>226</v>
      </c>
      <c r="C96" s="22" t="s">
        <v>232</v>
      </c>
      <c r="D96" s="53" t="s">
        <v>636</v>
      </c>
      <c r="E96" s="25">
        <v>240</v>
      </c>
      <c r="F96" s="21">
        <v>40</v>
      </c>
      <c r="G96" s="21"/>
    </row>
    <row r="97" spans="1:9" ht="47.25">
      <c r="A97" s="92" t="s">
        <v>352</v>
      </c>
      <c r="B97" s="22" t="s">
        <v>226</v>
      </c>
      <c r="C97" s="22" t="s">
        <v>232</v>
      </c>
      <c r="D97" s="53" t="s">
        <v>375</v>
      </c>
      <c r="E97" s="25"/>
      <c r="F97" s="21">
        <f>SUM(F98)</f>
        <v>808.9</v>
      </c>
    </row>
    <row r="98" spans="1:9" ht="31.5">
      <c r="A98" s="86" t="s">
        <v>316</v>
      </c>
      <c r="B98" s="22" t="s">
        <v>226</v>
      </c>
      <c r="C98" s="22" t="s">
        <v>232</v>
      </c>
      <c r="D98" s="53" t="s">
        <v>375</v>
      </c>
      <c r="E98" s="25">
        <v>200</v>
      </c>
      <c r="F98" s="21">
        <f>SUM(F99)</f>
        <v>808.9</v>
      </c>
    </row>
    <row r="99" spans="1:9" ht="31.5">
      <c r="A99" s="86" t="s">
        <v>233</v>
      </c>
      <c r="B99" s="22" t="s">
        <v>226</v>
      </c>
      <c r="C99" s="22" t="s">
        <v>232</v>
      </c>
      <c r="D99" s="53" t="s">
        <v>375</v>
      </c>
      <c r="E99" s="25">
        <v>240</v>
      </c>
      <c r="F99" s="21">
        <v>808.9</v>
      </c>
    </row>
    <row r="100" spans="1:9" s="54" customFormat="1" ht="31.5">
      <c r="A100" s="85" t="s">
        <v>649</v>
      </c>
      <c r="B100" s="22" t="s">
        <v>226</v>
      </c>
      <c r="C100" s="22" t="s">
        <v>232</v>
      </c>
      <c r="D100" s="53" t="s">
        <v>376</v>
      </c>
      <c r="E100" s="25"/>
      <c r="F100" s="21">
        <f>SUM(F101,F104,F107)</f>
        <v>1654.23</v>
      </c>
    </row>
    <row r="101" spans="1:9" s="54" customFormat="1" ht="63">
      <c r="A101" s="92" t="s">
        <v>701</v>
      </c>
      <c r="B101" s="22" t="s">
        <v>226</v>
      </c>
      <c r="C101" s="22" t="s">
        <v>232</v>
      </c>
      <c r="D101" s="53" t="s">
        <v>377</v>
      </c>
      <c r="E101" s="25"/>
      <c r="F101" s="21">
        <f>SUM(F102)</f>
        <v>200</v>
      </c>
    </row>
    <row r="102" spans="1:9" s="54" customFormat="1" ht="31.5">
      <c r="A102" s="86" t="s">
        <v>316</v>
      </c>
      <c r="B102" s="22" t="s">
        <v>226</v>
      </c>
      <c r="C102" s="22" t="s">
        <v>232</v>
      </c>
      <c r="D102" s="53" t="s">
        <v>377</v>
      </c>
      <c r="E102" s="25">
        <v>200</v>
      </c>
      <c r="F102" s="21">
        <f>SUM(F103)</f>
        <v>200</v>
      </c>
    </row>
    <row r="103" spans="1:9" s="54" customFormat="1" ht="31.5">
      <c r="A103" s="86" t="s">
        <v>233</v>
      </c>
      <c r="B103" s="22" t="s">
        <v>226</v>
      </c>
      <c r="C103" s="22" t="s">
        <v>232</v>
      </c>
      <c r="D103" s="53" t="s">
        <v>377</v>
      </c>
      <c r="E103" s="25">
        <v>240</v>
      </c>
      <c r="F103" s="21">
        <v>200</v>
      </c>
    </row>
    <row r="104" spans="1:9" s="54" customFormat="1" ht="114.75" customHeight="1">
      <c r="A104" s="92" t="s">
        <v>379</v>
      </c>
      <c r="B104" s="22" t="s">
        <v>226</v>
      </c>
      <c r="C104" s="22" t="s">
        <v>232</v>
      </c>
      <c r="D104" s="53" t="s">
        <v>650</v>
      </c>
      <c r="E104" s="25"/>
      <c r="F104" s="21">
        <f>SUM(F105)</f>
        <v>805.23</v>
      </c>
    </row>
    <row r="105" spans="1:9" s="54" customFormat="1" ht="31.5">
      <c r="A105" s="86" t="s">
        <v>316</v>
      </c>
      <c r="B105" s="22" t="s">
        <v>226</v>
      </c>
      <c r="C105" s="22" t="s">
        <v>232</v>
      </c>
      <c r="D105" s="53" t="s">
        <v>650</v>
      </c>
      <c r="E105" s="25">
        <v>200</v>
      </c>
      <c r="F105" s="21">
        <f>SUM(F106)</f>
        <v>805.23</v>
      </c>
    </row>
    <row r="106" spans="1:9" s="54" customFormat="1" ht="31.5">
      <c r="A106" s="86" t="s">
        <v>233</v>
      </c>
      <c r="B106" s="22" t="s">
        <v>226</v>
      </c>
      <c r="C106" s="22" t="s">
        <v>232</v>
      </c>
      <c r="D106" s="53" t="s">
        <v>650</v>
      </c>
      <c r="E106" s="25">
        <v>240</v>
      </c>
      <c r="F106" s="59">
        <v>805.23</v>
      </c>
    </row>
    <row r="107" spans="1:9" s="54" customFormat="1" ht="47.25">
      <c r="A107" s="92" t="s">
        <v>353</v>
      </c>
      <c r="B107" s="22" t="s">
        <v>226</v>
      </c>
      <c r="C107" s="22" t="s">
        <v>232</v>
      </c>
      <c r="D107" s="53" t="s">
        <v>651</v>
      </c>
      <c r="E107" s="25"/>
      <c r="F107" s="21">
        <f>SUM(F108)</f>
        <v>649</v>
      </c>
    </row>
    <row r="108" spans="1:9" s="54" customFormat="1" ht="31.5">
      <c r="A108" s="86" t="s">
        <v>316</v>
      </c>
      <c r="B108" s="22" t="s">
        <v>226</v>
      </c>
      <c r="C108" s="22" t="s">
        <v>232</v>
      </c>
      <c r="D108" s="53" t="s">
        <v>651</v>
      </c>
      <c r="E108" s="25">
        <v>200</v>
      </c>
      <c r="F108" s="21">
        <f>SUM(F109)</f>
        <v>649</v>
      </c>
    </row>
    <row r="109" spans="1:9" s="54" customFormat="1" ht="31.5">
      <c r="A109" s="86" t="s">
        <v>233</v>
      </c>
      <c r="B109" s="22" t="s">
        <v>226</v>
      </c>
      <c r="C109" s="22" t="s">
        <v>232</v>
      </c>
      <c r="D109" s="53" t="s">
        <v>651</v>
      </c>
      <c r="E109" s="25">
        <v>240</v>
      </c>
      <c r="F109" s="21">
        <v>649</v>
      </c>
    </row>
    <row r="110" spans="1:9" s="54" customFormat="1" ht="31.5">
      <c r="A110" s="85" t="s">
        <v>306</v>
      </c>
      <c r="B110" s="22" t="s">
        <v>226</v>
      </c>
      <c r="C110" s="22" t="s">
        <v>271</v>
      </c>
      <c r="D110" s="25"/>
      <c r="E110" s="25"/>
      <c r="F110" s="43">
        <f>SUM(F111,F124)</f>
        <v>27223.77</v>
      </c>
      <c r="I110" s="46"/>
    </row>
    <row r="111" spans="1:9" s="54" customFormat="1" ht="47.25">
      <c r="A111" s="85" t="s">
        <v>551</v>
      </c>
      <c r="B111" s="22" t="s">
        <v>226</v>
      </c>
      <c r="C111" s="22" t="s">
        <v>271</v>
      </c>
      <c r="D111" s="4" t="s">
        <v>42</v>
      </c>
      <c r="E111" s="25"/>
      <c r="F111" s="29">
        <f>SUM(F112,F117)</f>
        <v>21855.72</v>
      </c>
    </row>
    <row r="112" spans="1:9" s="54" customFormat="1" ht="31.5">
      <c r="A112" s="85" t="s">
        <v>567</v>
      </c>
      <c r="B112" s="19" t="s">
        <v>226</v>
      </c>
      <c r="C112" s="19" t="s">
        <v>271</v>
      </c>
      <c r="D112" s="53" t="s">
        <v>44</v>
      </c>
      <c r="E112" s="27"/>
      <c r="F112" s="21">
        <f>SUM(F113)</f>
        <v>15</v>
      </c>
    </row>
    <row r="113" spans="1:6" s="54" customFormat="1" ht="31.5">
      <c r="A113" s="88" t="s">
        <v>568</v>
      </c>
      <c r="B113" s="19" t="s">
        <v>226</v>
      </c>
      <c r="C113" s="19" t="s">
        <v>271</v>
      </c>
      <c r="D113" s="53" t="s">
        <v>569</v>
      </c>
      <c r="E113" s="27"/>
      <c r="F113" s="21">
        <f>SUM(F114)</f>
        <v>15</v>
      </c>
    </row>
    <row r="114" spans="1:6" s="54" customFormat="1" ht="31.5">
      <c r="A114" s="85" t="s">
        <v>570</v>
      </c>
      <c r="B114" s="19" t="s">
        <v>226</v>
      </c>
      <c r="C114" s="19" t="s">
        <v>271</v>
      </c>
      <c r="D114" s="53" t="s">
        <v>571</v>
      </c>
      <c r="E114" s="3"/>
      <c r="F114" s="21">
        <f>SUM(F115)</f>
        <v>15</v>
      </c>
    </row>
    <row r="115" spans="1:6" s="54" customFormat="1" ht="31.5">
      <c r="A115" s="86" t="s">
        <v>316</v>
      </c>
      <c r="B115" s="19" t="s">
        <v>226</v>
      </c>
      <c r="C115" s="19" t="s">
        <v>271</v>
      </c>
      <c r="D115" s="53" t="s">
        <v>571</v>
      </c>
      <c r="E115" s="25">
        <v>200</v>
      </c>
      <c r="F115" s="21">
        <f>SUM(F116)</f>
        <v>15</v>
      </c>
    </row>
    <row r="116" spans="1:6" s="54" customFormat="1" ht="31.5">
      <c r="A116" s="86" t="s">
        <v>233</v>
      </c>
      <c r="B116" s="19" t="s">
        <v>226</v>
      </c>
      <c r="C116" s="19" t="s">
        <v>271</v>
      </c>
      <c r="D116" s="53" t="s">
        <v>571</v>
      </c>
      <c r="E116" s="25">
        <v>240</v>
      </c>
      <c r="F116" s="21">
        <v>15</v>
      </c>
    </row>
    <row r="117" spans="1:6" s="54" customFormat="1" ht="15.75">
      <c r="A117" s="85" t="s">
        <v>578</v>
      </c>
      <c r="B117" s="22" t="s">
        <v>226</v>
      </c>
      <c r="C117" s="22" t="s">
        <v>271</v>
      </c>
      <c r="D117" s="53" t="s">
        <v>579</v>
      </c>
      <c r="E117" s="25"/>
      <c r="F117" s="29">
        <f>SUM(F118)</f>
        <v>21840.720000000001</v>
      </c>
    </row>
    <row r="118" spans="1:6" s="54" customFormat="1" ht="47.25">
      <c r="A118" s="85" t="s">
        <v>580</v>
      </c>
      <c r="B118" s="22" t="s">
        <v>226</v>
      </c>
      <c r="C118" s="22" t="s">
        <v>271</v>
      </c>
      <c r="D118" s="53" t="s">
        <v>581</v>
      </c>
      <c r="E118" s="25"/>
      <c r="F118" s="29">
        <f>SUM(F119)</f>
        <v>21840.720000000001</v>
      </c>
    </row>
    <row r="119" spans="1:6" s="54" customFormat="1" ht="15.75">
      <c r="A119" s="85" t="s">
        <v>10</v>
      </c>
      <c r="B119" s="22" t="s">
        <v>226</v>
      </c>
      <c r="C119" s="22" t="s">
        <v>271</v>
      </c>
      <c r="D119" s="53" t="s">
        <v>582</v>
      </c>
      <c r="E119" s="3"/>
      <c r="F119" s="29">
        <f>SUM(F120,F122,)</f>
        <v>21840.720000000001</v>
      </c>
    </row>
    <row r="120" spans="1:6" s="54" customFormat="1" ht="68.25" customHeight="1">
      <c r="A120" s="86" t="s">
        <v>229</v>
      </c>
      <c r="B120" s="19" t="s">
        <v>226</v>
      </c>
      <c r="C120" s="19" t="s">
        <v>271</v>
      </c>
      <c r="D120" s="53" t="s">
        <v>582</v>
      </c>
      <c r="E120" s="25">
        <v>100</v>
      </c>
      <c r="F120" s="29">
        <f>SUM(F121)</f>
        <v>18646.080000000002</v>
      </c>
    </row>
    <row r="121" spans="1:6" s="54" customFormat="1" ht="31.5">
      <c r="A121" s="86" t="s">
        <v>230</v>
      </c>
      <c r="B121" s="19" t="s">
        <v>226</v>
      </c>
      <c r="C121" s="19" t="s">
        <v>271</v>
      </c>
      <c r="D121" s="53" t="s">
        <v>582</v>
      </c>
      <c r="E121" s="25">
        <v>120</v>
      </c>
      <c r="F121" s="43">
        <v>18646.080000000002</v>
      </c>
    </row>
    <row r="122" spans="1:6" s="54" customFormat="1" ht="31.5">
      <c r="A122" s="86" t="s">
        <v>316</v>
      </c>
      <c r="B122" s="19" t="s">
        <v>226</v>
      </c>
      <c r="C122" s="19" t="s">
        <v>271</v>
      </c>
      <c r="D122" s="53" t="s">
        <v>582</v>
      </c>
      <c r="E122" s="25">
        <v>200</v>
      </c>
      <c r="F122" s="29">
        <f>SUM(F123)</f>
        <v>3194.64</v>
      </c>
    </row>
    <row r="123" spans="1:6" s="54" customFormat="1" ht="31.5">
      <c r="A123" s="86" t="s">
        <v>233</v>
      </c>
      <c r="B123" s="19" t="s">
        <v>226</v>
      </c>
      <c r="C123" s="19" t="s">
        <v>271</v>
      </c>
      <c r="D123" s="53" t="s">
        <v>582</v>
      </c>
      <c r="E123" s="25">
        <v>240</v>
      </c>
      <c r="F123" s="29">
        <v>3194.64</v>
      </c>
    </row>
    <row r="124" spans="1:6" s="54" customFormat="1" ht="31.5">
      <c r="A124" s="86" t="s">
        <v>115</v>
      </c>
      <c r="B124" s="19" t="s">
        <v>226</v>
      </c>
      <c r="C124" s="19" t="s">
        <v>271</v>
      </c>
      <c r="D124" s="4" t="s">
        <v>116</v>
      </c>
      <c r="E124" s="3"/>
      <c r="F124" s="29">
        <f>SUM(F125)</f>
        <v>5368.05</v>
      </c>
    </row>
    <row r="125" spans="1:6" s="54" customFormat="1" ht="15.75">
      <c r="A125" s="87" t="s">
        <v>295</v>
      </c>
      <c r="B125" s="19" t="s">
        <v>226</v>
      </c>
      <c r="C125" s="19" t="s">
        <v>271</v>
      </c>
      <c r="D125" s="4" t="s">
        <v>296</v>
      </c>
      <c r="E125" s="3"/>
      <c r="F125" s="29">
        <f>SUM(F126,F128,)</f>
        <v>5368.05</v>
      </c>
    </row>
    <row r="126" spans="1:6" s="54" customFormat="1" ht="67.5" customHeight="1">
      <c r="A126" s="86" t="s">
        <v>229</v>
      </c>
      <c r="B126" s="19" t="s">
        <v>226</v>
      </c>
      <c r="C126" s="19" t="s">
        <v>271</v>
      </c>
      <c r="D126" s="4" t="s">
        <v>296</v>
      </c>
      <c r="E126" s="25">
        <v>100</v>
      </c>
      <c r="F126" s="29">
        <f>SUM(F127)</f>
        <v>5116.75</v>
      </c>
    </row>
    <row r="127" spans="1:6" s="54" customFormat="1" ht="31.5">
      <c r="A127" s="86" t="s">
        <v>230</v>
      </c>
      <c r="B127" s="19" t="s">
        <v>226</v>
      </c>
      <c r="C127" s="19" t="s">
        <v>271</v>
      </c>
      <c r="D127" s="4" t="s">
        <v>296</v>
      </c>
      <c r="E127" s="25">
        <v>120</v>
      </c>
      <c r="F127" s="43">
        <v>5116.75</v>
      </c>
    </row>
    <row r="128" spans="1:6" s="54" customFormat="1" ht="31.5">
      <c r="A128" s="86" t="s">
        <v>316</v>
      </c>
      <c r="B128" s="19" t="s">
        <v>226</v>
      </c>
      <c r="C128" s="19" t="s">
        <v>271</v>
      </c>
      <c r="D128" s="4" t="s">
        <v>296</v>
      </c>
      <c r="E128" s="25">
        <v>200</v>
      </c>
      <c r="F128" s="29">
        <f>SUM(F129)</f>
        <v>251.3</v>
      </c>
    </row>
    <row r="129" spans="1:6" s="54" customFormat="1" ht="31.5">
      <c r="A129" s="86" t="s">
        <v>233</v>
      </c>
      <c r="B129" s="19" t="s">
        <v>226</v>
      </c>
      <c r="C129" s="19" t="s">
        <v>271</v>
      </c>
      <c r="D129" s="4" t="s">
        <v>296</v>
      </c>
      <c r="E129" s="25">
        <v>240</v>
      </c>
      <c r="F129" s="43">
        <v>251.3</v>
      </c>
    </row>
    <row r="130" spans="1:6" s="54" customFormat="1" ht="15.75">
      <c r="A130" s="93" t="s">
        <v>308</v>
      </c>
      <c r="B130" s="19" t="s">
        <v>226</v>
      </c>
      <c r="C130" s="19" t="s">
        <v>274</v>
      </c>
      <c r="D130" s="25"/>
      <c r="E130" s="25"/>
      <c r="F130" s="21">
        <f>SUM(F131,)</f>
        <v>1959.5900000000001</v>
      </c>
    </row>
    <row r="131" spans="1:6" s="54" customFormat="1" ht="31.5">
      <c r="A131" s="86" t="s">
        <v>115</v>
      </c>
      <c r="B131" s="19" t="s">
        <v>226</v>
      </c>
      <c r="C131" s="19" t="s">
        <v>274</v>
      </c>
      <c r="D131" s="4" t="s">
        <v>116</v>
      </c>
      <c r="E131" s="3"/>
      <c r="F131" s="21">
        <f>SUM(F132,F135)</f>
        <v>1959.5900000000001</v>
      </c>
    </row>
    <row r="132" spans="1:6" s="54" customFormat="1" ht="15.75">
      <c r="A132" s="87" t="s">
        <v>295</v>
      </c>
      <c r="B132" s="19" t="s">
        <v>226</v>
      </c>
      <c r="C132" s="19" t="s">
        <v>274</v>
      </c>
      <c r="D132" s="4" t="s">
        <v>296</v>
      </c>
      <c r="E132" s="3"/>
      <c r="F132" s="29">
        <f>SUM(F133)</f>
        <v>57.2</v>
      </c>
    </row>
    <row r="133" spans="1:6" s="54" customFormat="1" ht="31.5">
      <c r="A133" s="86" t="s">
        <v>316</v>
      </c>
      <c r="B133" s="19" t="s">
        <v>226</v>
      </c>
      <c r="C133" s="19" t="s">
        <v>274</v>
      </c>
      <c r="D133" s="4" t="s">
        <v>296</v>
      </c>
      <c r="E133" s="25">
        <v>200</v>
      </c>
      <c r="F133" s="29">
        <f>SUM(F134)</f>
        <v>57.2</v>
      </c>
    </row>
    <row r="134" spans="1:6" s="54" customFormat="1" ht="31.5">
      <c r="A134" s="86" t="s">
        <v>233</v>
      </c>
      <c r="B134" s="19" t="s">
        <v>226</v>
      </c>
      <c r="C134" s="19" t="s">
        <v>274</v>
      </c>
      <c r="D134" s="4" t="s">
        <v>296</v>
      </c>
      <c r="E134" s="25">
        <v>240</v>
      </c>
      <c r="F134" s="43">
        <v>57.2</v>
      </c>
    </row>
    <row r="135" spans="1:6" s="54" customFormat="1" ht="15.75">
      <c r="A135" s="86" t="s">
        <v>309</v>
      </c>
      <c r="B135" s="19" t="s">
        <v>226</v>
      </c>
      <c r="C135" s="19" t="s">
        <v>274</v>
      </c>
      <c r="D135" s="4" t="s">
        <v>310</v>
      </c>
      <c r="E135" s="25"/>
      <c r="F135" s="21">
        <f>SUM(F136)</f>
        <v>1902.39</v>
      </c>
    </row>
    <row r="136" spans="1:6" s="54" customFormat="1" ht="66.75" customHeight="1">
      <c r="A136" s="90" t="s">
        <v>229</v>
      </c>
      <c r="B136" s="57" t="s">
        <v>226</v>
      </c>
      <c r="C136" s="57" t="s">
        <v>274</v>
      </c>
      <c r="D136" s="58" t="s">
        <v>310</v>
      </c>
      <c r="E136" s="31">
        <v>100</v>
      </c>
      <c r="F136" s="59">
        <f>SUM(F137)</f>
        <v>1902.39</v>
      </c>
    </row>
    <row r="137" spans="1:6" s="54" customFormat="1" ht="31.5">
      <c r="A137" s="86" t="s">
        <v>230</v>
      </c>
      <c r="B137" s="19" t="s">
        <v>226</v>
      </c>
      <c r="C137" s="19" t="s">
        <v>274</v>
      </c>
      <c r="D137" s="4" t="s">
        <v>310</v>
      </c>
      <c r="E137" s="25">
        <v>120</v>
      </c>
      <c r="F137" s="29">
        <v>1902.39</v>
      </c>
    </row>
    <row r="138" spans="1:6" ht="15.75">
      <c r="A138" s="87" t="s">
        <v>238</v>
      </c>
      <c r="B138" s="22" t="s">
        <v>226</v>
      </c>
      <c r="C138" s="22">
        <v>11</v>
      </c>
      <c r="D138" s="22"/>
      <c r="E138" s="22"/>
      <c r="F138" s="21">
        <f t="shared" ref="F138:F143" si="0">SUM(F139)</f>
        <v>13706.9</v>
      </c>
    </row>
    <row r="139" spans="1:6" ht="35.25" customHeight="1">
      <c r="A139" s="85" t="s">
        <v>320</v>
      </c>
      <c r="B139" s="22" t="s">
        <v>226</v>
      </c>
      <c r="C139" s="22">
        <v>11</v>
      </c>
      <c r="D139" s="4" t="s">
        <v>35</v>
      </c>
      <c r="E139" s="22"/>
      <c r="F139" s="21">
        <f t="shared" si="0"/>
        <v>13706.9</v>
      </c>
    </row>
    <row r="140" spans="1:6" ht="50.25" customHeight="1">
      <c r="A140" s="85" t="s">
        <v>329</v>
      </c>
      <c r="B140" s="25" t="s">
        <v>226</v>
      </c>
      <c r="C140" s="25">
        <v>11</v>
      </c>
      <c r="D140" s="4" t="s">
        <v>37</v>
      </c>
      <c r="E140" s="22"/>
      <c r="F140" s="21">
        <f t="shared" si="0"/>
        <v>13706.9</v>
      </c>
    </row>
    <row r="141" spans="1:6" ht="31.5">
      <c r="A141" s="87" t="s">
        <v>521</v>
      </c>
      <c r="B141" s="25" t="s">
        <v>226</v>
      </c>
      <c r="C141" s="25">
        <v>11</v>
      </c>
      <c r="D141" s="4" t="s">
        <v>334</v>
      </c>
      <c r="E141" s="22"/>
      <c r="F141" s="21">
        <f t="shared" si="0"/>
        <v>13706.9</v>
      </c>
    </row>
    <row r="142" spans="1:6" ht="47.25">
      <c r="A142" s="87" t="s">
        <v>522</v>
      </c>
      <c r="B142" s="25" t="s">
        <v>226</v>
      </c>
      <c r="C142" s="25">
        <v>11</v>
      </c>
      <c r="D142" s="4" t="s">
        <v>423</v>
      </c>
      <c r="E142" s="25"/>
      <c r="F142" s="21">
        <f t="shared" si="0"/>
        <v>13706.9</v>
      </c>
    </row>
    <row r="143" spans="1:6" ht="15.75">
      <c r="A143" s="86" t="s">
        <v>234</v>
      </c>
      <c r="B143" s="25" t="s">
        <v>226</v>
      </c>
      <c r="C143" s="25">
        <v>11</v>
      </c>
      <c r="D143" s="4" t="s">
        <v>423</v>
      </c>
      <c r="E143" s="25">
        <v>800</v>
      </c>
      <c r="F143" s="21">
        <f t="shared" si="0"/>
        <v>13706.9</v>
      </c>
    </row>
    <row r="144" spans="1:6" ht="15.75">
      <c r="A144" s="86" t="s">
        <v>239</v>
      </c>
      <c r="B144" s="25" t="s">
        <v>226</v>
      </c>
      <c r="C144" s="25">
        <v>11</v>
      </c>
      <c r="D144" s="4" t="s">
        <v>423</v>
      </c>
      <c r="E144" s="25">
        <v>870</v>
      </c>
      <c r="F144" s="30">
        <v>13706.9</v>
      </c>
    </row>
    <row r="145" spans="1:7" ht="15.75">
      <c r="A145" s="85" t="s">
        <v>240</v>
      </c>
      <c r="B145" s="19" t="s">
        <v>226</v>
      </c>
      <c r="C145" s="19">
        <v>13</v>
      </c>
      <c r="D145" s="19"/>
      <c r="E145" s="19"/>
      <c r="F145" s="21">
        <f>SUM(F146,F161,F211,F216,)</f>
        <v>182820.12</v>
      </c>
    </row>
    <row r="146" spans="1:7" ht="31.5">
      <c r="A146" s="85" t="s">
        <v>320</v>
      </c>
      <c r="B146" s="19" t="s">
        <v>226</v>
      </c>
      <c r="C146" s="19">
        <v>13</v>
      </c>
      <c r="D146" s="4" t="s">
        <v>35</v>
      </c>
      <c r="E146" s="25"/>
      <c r="F146" s="21">
        <f>SUM(F147,F156)</f>
        <v>1346</v>
      </c>
    </row>
    <row r="147" spans="1:7" ht="31.5">
      <c r="A147" s="85" t="s">
        <v>328</v>
      </c>
      <c r="B147" s="19" t="s">
        <v>226</v>
      </c>
      <c r="C147" s="19">
        <v>13</v>
      </c>
      <c r="D147" s="2" t="s">
        <v>36</v>
      </c>
      <c r="E147" s="25"/>
      <c r="F147" s="21">
        <f>SUM(F148,F152)</f>
        <v>987.2</v>
      </c>
    </row>
    <row r="148" spans="1:7" ht="47.25">
      <c r="A148" s="85" t="s">
        <v>519</v>
      </c>
      <c r="B148" s="19" t="s">
        <v>226</v>
      </c>
      <c r="C148" s="19">
        <v>13</v>
      </c>
      <c r="D148" s="2" t="s">
        <v>74</v>
      </c>
      <c r="E148" s="25"/>
      <c r="F148" s="21">
        <f>SUM(F149)</f>
        <v>887.2</v>
      </c>
    </row>
    <row r="149" spans="1:7" ht="63">
      <c r="A149" s="92" t="s">
        <v>358</v>
      </c>
      <c r="B149" s="19" t="s">
        <v>226</v>
      </c>
      <c r="C149" s="19">
        <v>13</v>
      </c>
      <c r="D149" s="2" t="s">
        <v>79</v>
      </c>
      <c r="E149" s="25"/>
      <c r="F149" s="21">
        <f>SUM(F150)</f>
        <v>887.2</v>
      </c>
    </row>
    <row r="150" spans="1:7" ht="31.5">
      <c r="A150" s="90" t="s">
        <v>241</v>
      </c>
      <c r="B150" s="19" t="s">
        <v>226</v>
      </c>
      <c r="C150" s="19">
        <v>13</v>
      </c>
      <c r="D150" s="2" t="s">
        <v>79</v>
      </c>
      <c r="E150" s="25">
        <v>600</v>
      </c>
      <c r="F150" s="21">
        <f>SUM(F151)</f>
        <v>887.2</v>
      </c>
    </row>
    <row r="151" spans="1:7" ht="15.75">
      <c r="A151" s="90" t="s">
        <v>242</v>
      </c>
      <c r="B151" s="19" t="s">
        <v>226</v>
      </c>
      <c r="C151" s="19">
        <v>13</v>
      </c>
      <c r="D151" s="2" t="s">
        <v>79</v>
      </c>
      <c r="E151" s="25">
        <v>610</v>
      </c>
      <c r="F151" s="21">
        <v>887.2</v>
      </c>
    </row>
    <row r="152" spans="1:7" s="54" customFormat="1" ht="63">
      <c r="A152" s="89" t="s">
        <v>176</v>
      </c>
      <c r="B152" s="19" t="s">
        <v>226</v>
      </c>
      <c r="C152" s="19">
        <v>13</v>
      </c>
      <c r="D152" s="53" t="s">
        <v>75</v>
      </c>
      <c r="E152" s="28"/>
      <c r="F152" s="21">
        <f>SUM(F153)</f>
        <v>100</v>
      </c>
      <c r="G152" s="61"/>
    </row>
    <row r="153" spans="1:7" s="54" customFormat="1" ht="31.5">
      <c r="A153" s="89" t="s">
        <v>77</v>
      </c>
      <c r="B153" s="19" t="s">
        <v>226</v>
      </c>
      <c r="C153" s="19">
        <v>13</v>
      </c>
      <c r="D153" s="53" t="s">
        <v>81</v>
      </c>
      <c r="E153" s="28"/>
      <c r="F153" s="21">
        <f>SUM(F154)</f>
        <v>100</v>
      </c>
      <c r="G153" s="60"/>
    </row>
    <row r="154" spans="1:7" s="54" customFormat="1" ht="31.5">
      <c r="A154" s="90" t="s">
        <v>241</v>
      </c>
      <c r="B154" s="19" t="s">
        <v>226</v>
      </c>
      <c r="C154" s="19">
        <v>13</v>
      </c>
      <c r="D154" s="53" t="s">
        <v>81</v>
      </c>
      <c r="E154" s="31">
        <v>600</v>
      </c>
      <c r="F154" s="21">
        <f>SUM(F155)</f>
        <v>100</v>
      </c>
    </row>
    <row r="155" spans="1:7" s="54" customFormat="1" ht="15.75">
      <c r="A155" s="90" t="s">
        <v>242</v>
      </c>
      <c r="B155" s="19" t="s">
        <v>226</v>
      </c>
      <c r="C155" s="19">
        <v>13</v>
      </c>
      <c r="D155" s="53" t="s">
        <v>81</v>
      </c>
      <c r="E155" s="28">
        <v>610</v>
      </c>
      <c r="F155" s="21">
        <v>100</v>
      </c>
    </row>
    <row r="156" spans="1:7" s="54" customFormat="1" ht="31.5">
      <c r="A156" s="85" t="s">
        <v>337</v>
      </c>
      <c r="B156" s="19" t="s">
        <v>226</v>
      </c>
      <c r="C156" s="19">
        <v>13</v>
      </c>
      <c r="D156" s="4" t="s">
        <v>39</v>
      </c>
      <c r="E156" s="25"/>
      <c r="F156" s="21">
        <f>SUM(F157,)</f>
        <v>358.8</v>
      </c>
      <c r="G156" s="61"/>
    </row>
    <row r="157" spans="1:7" s="54" customFormat="1" ht="31.5">
      <c r="A157" s="90" t="s">
        <v>435</v>
      </c>
      <c r="B157" s="19" t="s">
        <v>226</v>
      </c>
      <c r="C157" s="19">
        <v>13</v>
      </c>
      <c r="D157" s="4" t="s">
        <v>436</v>
      </c>
      <c r="E157" s="20"/>
      <c r="F157" s="21">
        <f t="shared" ref="F157:F159" si="1">SUM(F158)</f>
        <v>358.8</v>
      </c>
      <c r="G157" s="61"/>
    </row>
    <row r="158" spans="1:7" s="54" customFormat="1" ht="31.5">
      <c r="A158" s="90" t="s">
        <v>437</v>
      </c>
      <c r="B158" s="19" t="s">
        <v>226</v>
      </c>
      <c r="C158" s="19">
        <v>13</v>
      </c>
      <c r="D158" s="4" t="s">
        <v>438</v>
      </c>
      <c r="E158" s="25"/>
      <c r="F158" s="21">
        <f t="shared" si="1"/>
        <v>358.8</v>
      </c>
    </row>
    <row r="159" spans="1:7" s="54" customFormat="1" ht="31.5">
      <c r="A159" s="90" t="s">
        <v>241</v>
      </c>
      <c r="B159" s="19" t="s">
        <v>226</v>
      </c>
      <c r="C159" s="19">
        <v>13</v>
      </c>
      <c r="D159" s="4" t="s">
        <v>438</v>
      </c>
      <c r="E159" s="7">
        <v>600</v>
      </c>
      <c r="F159" s="21">
        <f t="shared" si="1"/>
        <v>358.8</v>
      </c>
    </row>
    <row r="160" spans="1:7" s="54" customFormat="1" ht="15.75">
      <c r="A160" s="90" t="s">
        <v>242</v>
      </c>
      <c r="B160" s="19" t="s">
        <v>226</v>
      </c>
      <c r="C160" s="19">
        <v>13</v>
      </c>
      <c r="D160" s="4" t="s">
        <v>438</v>
      </c>
      <c r="E160" s="28">
        <v>610</v>
      </c>
      <c r="F160" s="21">
        <v>358.8</v>
      </c>
    </row>
    <row r="161" spans="1:6" ht="47.25">
      <c r="A161" s="85" t="s">
        <v>551</v>
      </c>
      <c r="B161" s="19" t="s">
        <v>226</v>
      </c>
      <c r="C161" s="19">
        <v>13</v>
      </c>
      <c r="D161" s="4" t="s">
        <v>42</v>
      </c>
      <c r="E161" s="19"/>
      <c r="F161" s="21">
        <f>SUM(F162,F171,F193,F198)</f>
        <v>134464.72</v>
      </c>
    </row>
    <row r="162" spans="1:6" s="44" customFormat="1" ht="31.5">
      <c r="A162" s="85" t="s">
        <v>585</v>
      </c>
      <c r="B162" s="19" t="s">
        <v>226</v>
      </c>
      <c r="C162" s="19">
        <v>13</v>
      </c>
      <c r="D162" s="53" t="s">
        <v>43</v>
      </c>
      <c r="E162" s="23"/>
      <c r="F162" s="21">
        <f>SUM(F163,F167)</f>
        <v>1970</v>
      </c>
    </row>
    <row r="163" spans="1:6" s="54" customFormat="1" ht="47.25">
      <c r="A163" s="85" t="s">
        <v>555</v>
      </c>
      <c r="B163" s="19" t="s">
        <v>226</v>
      </c>
      <c r="C163" s="19">
        <v>13</v>
      </c>
      <c r="D163" s="53" t="s">
        <v>91</v>
      </c>
      <c r="E163" s="22"/>
      <c r="F163" s="21">
        <f>SUM(F164,)</f>
        <v>750</v>
      </c>
    </row>
    <row r="164" spans="1:6" s="54" customFormat="1" ht="31.5">
      <c r="A164" s="85" t="s">
        <v>163</v>
      </c>
      <c r="B164" s="19" t="s">
        <v>226</v>
      </c>
      <c r="C164" s="19">
        <v>13</v>
      </c>
      <c r="D164" s="53" t="s">
        <v>556</v>
      </c>
      <c r="E164" s="22"/>
      <c r="F164" s="21">
        <f>SUM(F165,)</f>
        <v>750</v>
      </c>
    </row>
    <row r="165" spans="1:6" s="54" customFormat="1" ht="31.5">
      <c r="A165" s="86" t="s">
        <v>316</v>
      </c>
      <c r="B165" s="22" t="s">
        <v>226</v>
      </c>
      <c r="C165" s="22">
        <v>13</v>
      </c>
      <c r="D165" s="53" t="s">
        <v>556</v>
      </c>
      <c r="E165" s="25">
        <v>200</v>
      </c>
      <c r="F165" s="21">
        <f>SUM(F166)</f>
        <v>750</v>
      </c>
    </row>
    <row r="166" spans="1:6" s="54" customFormat="1" ht="31.5">
      <c r="A166" s="86" t="s">
        <v>233</v>
      </c>
      <c r="B166" s="22" t="s">
        <v>226</v>
      </c>
      <c r="C166" s="22">
        <v>13</v>
      </c>
      <c r="D166" s="53" t="s">
        <v>556</v>
      </c>
      <c r="E166" s="25">
        <v>240</v>
      </c>
      <c r="F166" s="21">
        <v>750</v>
      </c>
    </row>
    <row r="167" spans="1:6" s="54" customFormat="1" ht="47.25">
      <c r="A167" s="86" t="s">
        <v>552</v>
      </c>
      <c r="B167" s="22" t="s">
        <v>226</v>
      </c>
      <c r="C167" s="22">
        <v>13</v>
      </c>
      <c r="D167" s="53" t="s">
        <v>553</v>
      </c>
      <c r="E167" s="25"/>
      <c r="F167" s="21">
        <f>SUM(F168)</f>
        <v>1220</v>
      </c>
    </row>
    <row r="168" spans="1:6" s="54" customFormat="1" ht="15.75">
      <c r="A168" s="85" t="s">
        <v>165</v>
      </c>
      <c r="B168" s="22" t="s">
        <v>226</v>
      </c>
      <c r="C168" s="22">
        <v>13</v>
      </c>
      <c r="D168" s="53" t="s">
        <v>557</v>
      </c>
      <c r="E168" s="25"/>
      <c r="F168" s="21">
        <f>SUM(F169)</f>
        <v>1220</v>
      </c>
    </row>
    <row r="169" spans="1:6" s="54" customFormat="1" ht="31.5">
      <c r="A169" s="86" t="s">
        <v>316</v>
      </c>
      <c r="B169" s="22" t="s">
        <v>226</v>
      </c>
      <c r="C169" s="22">
        <v>13</v>
      </c>
      <c r="D169" s="53" t="s">
        <v>557</v>
      </c>
      <c r="E169" s="25">
        <v>200</v>
      </c>
      <c r="F169" s="21">
        <f>SUM(F170)</f>
        <v>1220</v>
      </c>
    </row>
    <row r="170" spans="1:6" s="54" customFormat="1" ht="31.5">
      <c r="A170" s="86" t="s">
        <v>233</v>
      </c>
      <c r="B170" s="22" t="s">
        <v>226</v>
      </c>
      <c r="C170" s="22">
        <v>13</v>
      </c>
      <c r="D170" s="53" t="s">
        <v>557</v>
      </c>
      <c r="E170" s="25">
        <v>240</v>
      </c>
      <c r="F170" s="21">
        <v>1220</v>
      </c>
    </row>
    <row r="171" spans="1:6" ht="31.5">
      <c r="A171" s="85" t="s">
        <v>558</v>
      </c>
      <c r="B171" s="25" t="s">
        <v>226</v>
      </c>
      <c r="C171" s="19">
        <v>13</v>
      </c>
      <c r="D171" s="4" t="s">
        <v>559</v>
      </c>
      <c r="E171" s="28"/>
      <c r="F171" s="21">
        <f>SUM(F172,F181)</f>
        <v>116150.84</v>
      </c>
    </row>
    <row r="172" spans="1:6" s="54" customFormat="1" ht="31.5">
      <c r="A172" s="85" t="s">
        <v>178</v>
      </c>
      <c r="B172" s="25" t="s">
        <v>226</v>
      </c>
      <c r="C172" s="19">
        <v>13</v>
      </c>
      <c r="D172" s="53" t="s">
        <v>560</v>
      </c>
      <c r="E172" s="28"/>
      <c r="F172" s="21">
        <f>SUM(F173,F178)</f>
        <v>56980.74</v>
      </c>
    </row>
    <row r="173" spans="1:6" s="54" customFormat="1" ht="15.75">
      <c r="A173" s="91" t="s">
        <v>182</v>
      </c>
      <c r="B173" s="25" t="s">
        <v>226</v>
      </c>
      <c r="C173" s="19">
        <v>13</v>
      </c>
      <c r="D173" s="53" t="s">
        <v>561</v>
      </c>
      <c r="E173" s="28"/>
      <c r="F173" s="21">
        <f>SUM(F174,F176,)</f>
        <v>12385</v>
      </c>
    </row>
    <row r="174" spans="1:6" s="54" customFormat="1" ht="66.75" customHeight="1">
      <c r="A174" s="86" t="s">
        <v>229</v>
      </c>
      <c r="B174" s="25" t="s">
        <v>226</v>
      </c>
      <c r="C174" s="19">
        <v>13</v>
      </c>
      <c r="D174" s="53" t="s">
        <v>561</v>
      </c>
      <c r="E174" s="25">
        <v>100</v>
      </c>
      <c r="F174" s="21">
        <f>SUM(F175)</f>
        <v>11922.5</v>
      </c>
    </row>
    <row r="175" spans="1:6" s="54" customFormat="1" ht="15.75">
      <c r="A175" s="86" t="s">
        <v>244</v>
      </c>
      <c r="B175" s="25" t="s">
        <v>226</v>
      </c>
      <c r="C175" s="19">
        <v>13</v>
      </c>
      <c r="D175" s="53" t="s">
        <v>561</v>
      </c>
      <c r="E175" s="25">
        <v>110</v>
      </c>
      <c r="F175" s="21">
        <v>11922.5</v>
      </c>
    </row>
    <row r="176" spans="1:6" s="54" customFormat="1" ht="31.5">
      <c r="A176" s="86" t="s">
        <v>316</v>
      </c>
      <c r="B176" s="25" t="s">
        <v>226</v>
      </c>
      <c r="C176" s="19">
        <v>13</v>
      </c>
      <c r="D176" s="53" t="s">
        <v>561</v>
      </c>
      <c r="E176" s="25">
        <v>200</v>
      </c>
      <c r="F176" s="21">
        <f>SUM(F177)</f>
        <v>462.5</v>
      </c>
    </row>
    <row r="177" spans="1:6" s="54" customFormat="1" ht="31.5">
      <c r="A177" s="86" t="s">
        <v>233</v>
      </c>
      <c r="B177" s="25" t="s">
        <v>226</v>
      </c>
      <c r="C177" s="19">
        <v>13</v>
      </c>
      <c r="D177" s="53" t="s">
        <v>561</v>
      </c>
      <c r="E177" s="25">
        <v>240</v>
      </c>
      <c r="F177" s="21">
        <v>462.5</v>
      </c>
    </row>
    <row r="178" spans="1:6" s="54" customFormat="1" ht="31.5">
      <c r="A178" s="91" t="s">
        <v>180</v>
      </c>
      <c r="B178" s="25" t="s">
        <v>226</v>
      </c>
      <c r="C178" s="19">
        <v>13</v>
      </c>
      <c r="D178" s="53" t="s">
        <v>562</v>
      </c>
      <c r="E178" s="25"/>
      <c r="F178" s="21">
        <f>SUM(F179)</f>
        <v>44595.74</v>
      </c>
    </row>
    <row r="179" spans="1:6" s="54" customFormat="1" ht="31.5">
      <c r="A179" s="90" t="s">
        <v>241</v>
      </c>
      <c r="B179" s="25" t="s">
        <v>226</v>
      </c>
      <c r="C179" s="19">
        <v>13</v>
      </c>
      <c r="D179" s="53" t="s">
        <v>562</v>
      </c>
      <c r="E179" s="31">
        <v>600</v>
      </c>
      <c r="F179" s="21">
        <f>SUM(F180)</f>
        <v>44595.74</v>
      </c>
    </row>
    <row r="180" spans="1:6" s="54" customFormat="1" ht="15.75">
      <c r="A180" s="90" t="s">
        <v>242</v>
      </c>
      <c r="B180" s="25" t="s">
        <v>226</v>
      </c>
      <c r="C180" s="19">
        <v>13</v>
      </c>
      <c r="D180" s="53" t="s">
        <v>562</v>
      </c>
      <c r="E180" s="28">
        <v>610</v>
      </c>
      <c r="F180" s="21">
        <v>44595.74</v>
      </c>
    </row>
    <row r="181" spans="1:6" s="54" customFormat="1" ht="51" customHeight="1">
      <c r="A181" s="90" t="s">
        <v>563</v>
      </c>
      <c r="B181" s="25" t="s">
        <v>226</v>
      </c>
      <c r="C181" s="19">
        <v>13</v>
      </c>
      <c r="D181" s="53" t="s">
        <v>564</v>
      </c>
      <c r="E181" s="28"/>
      <c r="F181" s="21">
        <f>SUM(F182,F189)</f>
        <v>59170.100000000006</v>
      </c>
    </row>
    <row r="182" spans="1:6" s="54" customFormat="1" ht="47.25">
      <c r="A182" s="91" t="s">
        <v>181</v>
      </c>
      <c r="B182" s="25" t="s">
        <v>226</v>
      </c>
      <c r="C182" s="19">
        <v>13</v>
      </c>
      <c r="D182" s="53" t="s">
        <v>565</v>
      </c>
      <c r="E182" s="25"/>
      <c r="F182" s="21">
        <f>SUM(F183,F185,F187)</f>
        <v>57604.100000000006</v>
      </c>
    </row>
    <row r="183" spans="1:6" s="54" customFormat="1" ht="66" customHeight="1">
      <c r="A183" s="86" t="s">
        <v>229</v>
      </c>
      <c r="B183" s="25" t="s">
        <v>226</v>
      </c>
      <c r="C183" s="19">
        <v>13</v>
      </c>
      <c r="D183" s="53" t="s">
        <v>565</v>
      </c>
      <c r="E183" s="25">
        <v>100</v>
      </c>
      <c r="F183" s="21">
        <f>SUM(F184)</f>
        <v>54427.8</v>
      </c>
    </row>
    <row r="184" spans="1:6" s="54" customFormat="1" ht="15.75">
      <c r="A184" s="86" t="s">
        <v>244</v>
      </c>
      <c r="B184" s="25" t="s">
        <v>226</v>
      </c>
      <c r="C184" s="19">
        <v>13</v>
      </c>
      <c r="D184" s="53" t="s">
        <v>565</v>
      </c>
      <c r="E184" s="25">
        <v>110</v>
      </c>
      <c r="F184" s="21">
        <v>54427.8</v>
      </c>
    </row>
    <row r="185" spans="1:6" s="54" customFormat="1" ht="31.5">
      <c r="A185" s="86" t="s">
        <v>316</v>
      </c>
      <c r="B185" s="25" t="s">
        <v>226</v>
      </c>
      <c r="C185" s="19">
        <v>13</v>
      </c>
      <c r="D185" s="53" t="s">
        <v>565</v>
      </c>
      <c r="E185" s="25">
        <v>200</v>
      </c>
      <c r="F185" s="21">
        <f>SUM(F186)</f>
        <v>3146.3</v>
      </c>
    </row>
    <row r="186" spans="1:6" s="54" customFormat="1" ht="31.5">
      <c r="A186" s="86" t="s">
        <v>233</v>
      </c>
      <c r="B186" s="25" t="s">
        <v>226</v>
      </c>
      <c r="C186" s="19">
        <v>13</v>
      </c>
      <c r="D186" s="53" t="s">
        <v>565</v>
      </c>
      <c r="E186" s="25">
        <v>240</v>
      </c>
      <c r="F186" s="21">
        <v>3146.3</v>
      </c>
    </row>
    <row r="187" spans="1:6" s="54" customFormat="1" ht="15.75">
      <c r="A187" s="86" t="s">
        <v>234</v>
      </c>
      <c r="B187" s="25" t="s">
        <v>226</v>
      </c>
      <c r="C187" s="19">
        <v>13</v>
      </c>
      <c r="D187" s="53" t="s">
        <v>565</v>
      </c>
      <c r="E187" s="25">
        <v>800</v>
      </c>
      <c r="F187" s="21">
        <f>SUM(F188)</f>
        <v>30</v>
      </c>
    </row>
    <row r="188" spans="1:6" s="54" customFormat="1" ht="15.75">
      <c r="A188" s="86" t="s">
        <v>235</v>
      </c>
      <c r="B188" s="25" t="s">
        <v>226</v>
      </c>
      <c r="C188" s="19">
        <v>13</v>
      </c>
      <c r="D188" s="53" t="s">
        <v>565</v>
      </c>
      <c r="E188" s="25">
        <v>850</v>
      </c>
      <c r="F188" s="29">
        <v>30</v>
      </c>
    </row>
    <row r="189" spans="1:6" s="54" customFormat="1" ht="63">
      <c r="A189" s="86" t="s">
        <v>20</v>
      </c>
      <c r="B189" s="25" t="s">
        <v>226</v>
      </c>
      <c r="C189" s="19">
        <v>13</v>
      </c>
      <c r="D189" s="53" t="s">
        <v>566</v>
      </c>
      <c r="E189" s="25"/>
      <c r="F189" s="21">
        <f t="shared" ref="F189:F190" si="2">SUM(F190)</f>
        <v>1566</v>
      </c>
    </row>
    <row r="190" spans="1:6" s="54" customFormat="1" ht="67.5" customHeight="1">
      <c r="A190" s="85" t="s">
        <v>229</v>
      </c>
      <c r="B190" s="25" t="s">
        <v>226</v>
      </c>
      <c r="C190" s="19">
        <v>13</v>
      </c>
      <c r="D190" s="53" t="s">
        <v>566</v>
      </c>
      <c r="E190" s="22">
        <v>100</v>
      </c>
      <c r="F190" s="21">
        <f t="shared" si="2"/>
        <v>1566</v>
      </c>
    </row>
    <row r="191" spans="1:6" s="54" customFormat="1" ht="15.75">
      <c r="A191" s="86" t="s">
        <v>244</v>
      </c>
      <c r="B191" s="25" t="s">
        <v>226</v>
      </c>
      <c r="C191" s="19">
        <v>13</v>
      </c>
      <c r="D191" s="53" t="s">
        <v>566</v>
      </c>
      <c r="E191" s="22">
        <v>110</v>
      </c>
      <c r="F191" s="21">
        <v>1566</v>
      </c>
    </row>
    <row r="192" spans="1:6" s="54" customFormat="1" ht="15.75">
      <c r="A192" s="86" t="s">
        <v>236</v>
      </c>
      <c r="B192" s="25" t="s">
        <v>226</v>
      </c>
      <c r="C192" s="19">
        <v>13</v>
      </c>
      <c r="D192" s="53" t="s">
        <v>566</v>
      </c>
      <c r="E192" s="22">
        <v>110</v>
      </c>
      <c r="F192" s="21">
        <v>1566</v>
      </c>
    </row>
    <row r="193" spans="1:6" s="54" customFormat="1" ht="31.5">
      <c r="A193" s="85" t="s">
        <v>567</v>
      </c>
      <c r="B193" s="19" t="s">
        <v>226</v>
      </c>
      <c r="C193" s="19">
        <v>13</v>
      </c>
      <c r="D193" s="53" t="s">
        <v>44</v>
      </c>
      <c r="E193" s="27"/>
      <c r="F193" s="21">
        <f>SUM(F194)</f>
        <v>50</v>
      </c>
    </row>
    <row r="194" spans="1:6" s="54" customFormat="1" ht="31.5">
      <c r="A194" s="88" t="s">
        <v>568</v>
      </c>
      <c r="B194" s="19" t="s">
        <v>226</v>
      </c>
      <c r="C194" s="19">
        <v>13</v>
      </c>
      <c r="D194" s="53" t="s">
        <v>569</v>
      </c>
      <c r="E194" s="27"/>
      <c r="F194" s="21">
        <f>SUM(F195)</f>
        <v>50</v>
      </c>
    </row>
    <row r="195" spans="1:6" s="54" customFormat="1" ht="31.5">
      <c r="A195" s="85" t="s">
        <v>570</v>
      </c>
      <c r="B195" s="19" t="s">
        <v>226</v>
      </c>
      <c r="C195" s="19">
        <v>13</v>
      </c>
      <c r="D195" s="53" t="s">
        <v>571</v>
      </c>
      <c r="E195" s="3"/>
      <c r="F195" s="21">
        <f>SUM(F196)</f>
        <v>50</v>
      </c>
    </row>
    <row r="196" spans="1:6" s="54" customFormat="1" ht="31.5">
      <c r="A196" s="86" t="s">
        <v>316</v>
      </c>
      <c r="B196" s="19" t="s">
        <v>226</v>
      </c>
      <c r="C196" s="19">
        <v>13</v>
      </c>
      <c r="D196" s="53" t="s">
        <v>571</v>
      </c>
      <c r="E196" s="25">
        <v>200</v>
      </c>
      <c r="F196" s="21">
        <f>SUM(F197)</f>
        <v>50</v>
      </c>
    </row>
    <row r="197" spans="1:6" s="54" customFormat="1" ht="31.5">
      <c r="A197" s="86" t="s">
        <v>233</v>
      </c>
      <c r="B197" s="19" t="s">
        <v>226</v>
      </c>
      <c r="C197" s="19">
        <v>13</v>
      </c>
      <c r="D197" s="53" t="s">
        <v>571</v>
      </c>
      <c r="E197" s="25">
        <v>240</v>
      </c>
      <c r="F197" s="21">
        <v>50</v>
      </c>
    </row>
    <row r="198" spans="1:6" s="54" customFormat="1" ht="15.75">
      <c r="A198" s="85" t="s">
        <v>578</v>
      </c>
      <c r="B198" s="25" t="s">
        <v>226</v>
      </c>
      <c r="C198" s="19">
        <v>13</v>
      </c>
      <c r="D198" s="53" t="s">
        <v>579</v>
      </c>
      <c r="E198" s="19"/>
      <c r="F198" s="21">
        <f>SUM(F199,F204,)</f>
        <v>16293.880000000001</v>
      </c>
    </row>
    <row r="199" spans="1:6" s="54" customFormat="1" ht="47.25">
      <c r="A199" s="85" t="s">
        <v>580</v>
      </c>
      <c r="B199" s="25" t="s">
        <v>226</v>
      </c>
      <c r="C199" s="19">
        <v>13</v>
      </c>
      <c r="D199" s="53" t="s">
        <v>581</v>
      </c>
      <c r="E199" s="19"/>
      <c r="F199" s="21">
        <f>SUM(F200,)</f>
        <v>467</v>
      </c>
    </row>
    <row r="200" spans="1:6" s="54" customFormat="1" ht="31.5">
      <c r="A200" s="85" t="s">
        <v>9</v>
      </c>
      <c r="B200" s="19" t="s">
        <v>226</v>
      </c>
      <c r="C200" s="19">
        <v>13</v>
      </c>
      <c r="D200" s="53" t="s">
        <v>584</v>
      </c>
      <c r="E200" s="25"/>
      <c r="F200" s="21">
        <f>SUM(F201)</f>
        <v>467</v>
      </c>
    </row>
    <row r="201" spans="1:6" s="54" customFormat="1" ht="15.75">
      <c r="A201" s="86" t="s">
        <v>234</v>
      </c>
      <c r="B201" s="19" t="s">
        <v>226</v>
      </c>
      <c r="C201" s="19">
        <v>13</v>
      </c>
      <c r="D201" s="53" t="s">
        <v>584</v>
      </c>
      <c r="E201" s="25">
        <v>800</v>
      </c>
      <c r="F201" s="21">
        <f>SUM(F202,F203)</f>
        <v>467</v>
      </c>
    </row>
    <row r="202" spans="1:6" s="54" customFormat="1" ht="15.75">
      <c r="A202" s="86" t="s">
        <v>235</v>
      </c>
      <c r="B202" s="19" t="s">
        <v>226</v>
      </c>
      <c r="C202" s="19">
        <v>13</v>
      </c>
      <c r="D202" s="53" t="s">
        <v>584</v>
      </c>
      <c r="E202" s="25">
        <v>850</v>
      </c>
      <c r="F202" s="29">
        <v>371</v>
      </c>
    </row>
    <row r="203" spans="1:6" s="54" customFormat="1" ht="31.5">
      <c r="A203" s="86" t="s">
        <v>243</v>
      </c>
      <c r="B203" s="19" t="s">
        <v>226</v>
      </c>
      <c r="C203" s="19">
        <v>13</v>
      </c>
      <c r="D203" s="53" t="s">
        <v>584</v>
      </c>
      <c r="E203" s="25">
        <v>860</v>
      </c>
      <c r="F203" s="29">
        <v>96</v>
      </c>
    </row>
    <row r="204" spans="1:6" s="54" customFormat="1" ht="15.75">
      <c r="A204" s="85" t="s">
        <v>10</v>
      </c>
      <c r="B204" s="22" t="s">
        <v>226</v>
      </c>
      <c r="C204" s="22">
        <v>13</v>
      </c>
      <c r="D204" s="53" t="s">
        <v>582</v>
      </c>
      <c r="E204" s="25"/>
      <c r="F204" s="21">
        <f>SUM(F205,F207,F209)</f>
        <v>15826.880000000001</v>
      </c>
    </row>
    <row r="205" spans="1:6" s="54" customFormat="1" ht="66" customHeight="1">
      <c r="A205" s="86" t="s">
        <v>229</v>
      </c>
      <c r="B205" s="22" t="s">
        <v>226</v>
      </c>
      <c r="C205" s="19">
        <v>13</v>
      </c>
      <c r="D205" s="53" t="s">
        <v>582</v>
      </c>
      <c r="E205" s="25">
        <v>100</v>
      </c>
      <c r="F205" s="21">
        <f>SUM(F206)</f>
        <v>15234.68</v>
      </c>
    </row>
    <row r="206" spans="1:6" s="54" customFormat="1" ht="31.5">
      <c r="A206" s="86" t="s">
        <v>230</v>
      </c>
      <c r="B206" s="22" t="s">
        <v>226</v>
      </c>
      <c r="C206" s="19">
        <v>13</v>
      </c>
      <c r="D206" s="53" t="s">
        <v>582</v>
      </c>
      <c r="E206" s="25">
        <v>120</v>
      </c>
      <c r="F206" s="29">
        <v>15234.68</v>
      </c>
    </row>
    <row r="207" spans="1:6" s="54" customFormat="1" ht="31.5">
      <c r="A207" s="86" t="s">
        <v>316</v>
      </c>
      <c r="B207" s="22" t="s">
        <v>226</v>
      </c>
      <c r="C207" s="19">
        <v>13</v>
      </c>
      <c r="D207" s="53" t="s">
        <v>582</v>
      </c>
      <c r="E207" s="25">
        <v>200</v>
      </c>
      <c r="F207" s="21">
        <f>SUM(F208)</f>
        <v>586.20000000000005</v>
      </c>
    </row>
    <row r="208" spans="1:6" s="54" customFormat="1" ht="31.5">
      <c r="A208" s="86" t="s">
        <v>233</v>
      </c>
      <c r="B208" s="22" t="s">
        <v>226</v>
      </c>
      <c r="C208" s="19">
        <v>13</v>
      </c>
      <c r="D208" s="53" t="s">
        <v>582</v>
      </c>
      <c r="E208" s="25">
        <v>240</v>
      </c>
      <c r="F208" s="21">
        <v>586.20000000000005</v>
      </c>
    </row>
    <row r="209" spans="1:6" s="54" customFormat="1" ht="15.75">
      <c r="A209" s="86" t="s">
        <v>234</v>
      </c>
      <c r="B209" s="22" t="s">
        <v>226</v>
      </c>
      <c r="C209" s="19">
        <v>13</v>
      </c>
      <c r="D209" s="53" t="s">
        <v>582</v>
      </c>
      <c r="E209" s="25">
        <v>800</v>
      </c>
      <c r="F209" s="21">
        <f>SUM(F210)</f>
        <v>6</v>
      </c>
    </row>
    <row r="210" spans="1:6" s="54" customFormat="1" ht="15.75">
      <c r="A210" s="86" t="s">
        <v>235</v>
      </c>
      <c r="B210" s="22" t="s">
        <v>226</v>
      </c>
      <c r="C210" s="19">
        <v>13</v>
      </c>
      <c r="D210" s="53" t="s">
        <v>582</v>
      </c>
      <c r="E210" s="25">
        <v>850</v>
      </c>
      <c r="F210" s="21">
        <v>6</v>
      </c>
    </row>
    <row r="211" spans="1:6" s="54" customFormat="1" ht="47.25">
      <c r="A211" s="85" t="s">
        <v>326</v>
      </c>
      <c r="B211" s="19" t="s">
        <v>226</v>
      </c>
      <c r="C211" s="19">
        <v>13</v>
      </c>
      <c r="D211" s="4" t="s">
        <v>213</v>
      </c>
      <c r="E211" s="25"/>
      <c r="F211" s="21">
        <f>SUM(F212)</f>
        <v>1482.4</v>
      </c>
    </row>
    <row r="212" spans="1:6" s="54" customFormat="1" ht="87" customHeight="1">
      <c r="A212" s="118" t="s">
        <v>351</v>
      </c>
      <c r="B212" s="19" t="s">
        <v>226</v>
      </c>
      <c r="C212" s="19">
        <v>13</v>
      </c>
      <c r="D212" s="53" t="s">
        <v>372</v>
      </c>
      <c r="E212" s="25"/>
      <c r="F212" s="21">
        <f>SUM(F213)</f>
        <v>1482.4</v>
      </c>
    </row>
    <row r="213" spans="1:6" s="54" customFormat="1" ht="63">
      <c r="A213" s="122" t="s">
        <v>700</v>
      </c>
      <c r="B213" s="22" t="s">
        <v>226</v>
      </c>
      <c r="C213" s="19">
        <v>13</v>
      </c>
      <c r="D213" s="53" t="s">
        <v>378</v>
      </c>
      <c r="E213" s="25"/>
      <c r="F213" s="21">
        <f>SUM(F214)</f>
        <v>1482.4</v>
      </c>
    </row>
    <row r="214" spans="1:6" s="54" customFormat="1" ht="31.5">
      <c r="A214" s="90" t="s">
        <v>241</v>
      </c>
      <c r="B214" s="19" t="s">
        <v>226</v>
      </c>
      <c r="C214" s="19">
        <v>13</v>
      </c>
      <c r="D214" s="53" t="s">
        <v>378</v>
      </c>
      <c r="E214" s="31">
        <v>600</v>
      </c>
      <c r="F214" s="21">
        <f>SUM(F215)</f>
        <v>1482.4</v>
      </c>
    </row>
    <row r="215" spans="1:6" s="54" customFormat="1" ht="15.75">
      <c r="A215" s="90" t="s">
        <v>242</v>
      </c>
      <c r="B215" s="19" t="s">
        <v>226</v>
      </c>
      <c r="C215" s="19">
        <v>13</v>
      </c>
      <c r="D215" s="53" t="s">
        <v>378</v>
      </c>
      <c r="E215" s="28">
        <v>610</v>
      </c>
      <c r="F215" s="21">
        <v>1482.4</v>
      </c>
    </row>
    <row r="216" spans="1:6" s="54" customFormat="1" ht="31.5">
      <c r="A216" s="85" t="s">
        <v>495</v>
      </c>
      <c r="B216" s="19" t="s">
        <v>226</v>
      </c>
      <c r="C216" s="19">
        <v>13</v>
      </c>
      <c r="D216" s="4" t="s">
        <v>214</v>
      </c>
      <c r="E216" s="25"/>
      <c r="F216" s="21">
        <f>SUM(F217)</f>
        <v>45527</v>
      </c>
    </row>
    <row r="217" spans="1:6" s="54" customFormat="1" ht="83.25" customHeight="1">
      <c r="A217" s="85" t="s">
        <v>506</v>
      </c>
      <c r="B217" s="22" t="s">
        <v>226</v>
      </c>
      <c r="C217" s="22">
        <v>13</v>
      </c>
      <c r="D217" s="53" t="s">
        <v>507</v>
      </c>
      <c r="E217" s="9"/>
      <c r="F217" s="21">
        <f>SUM(F218)</f>
        <v>45527</v>
      </c>
    </row>
    <row r="218" spans="1:6" s="54" customFormat="1" ht="15.75">
      <c r="A218" s="91" t="s">
        <v>641</v>
      </c>
      <c r="B218" s="19" t="s">
        <v>226</v>
      </c>
      <c r="C218" s="19">
        <v>13</v>
      </c>
      <c r="D218" s="53" t="s">
        <v>508</v>
      </c>
      <c r="E218" s="9"/>
      <c r="F218" s="21">
        <f>SUM(F219,)</f>
        <v>45527</v>
      </c>
    </row>
    <row r="219" spans="1:6" s="54" customFormat="1" ht="31.5">
      <c r="A219" s="91" t="s">
        <v>482</v>
      </c>
      <c r="B219" s="25" t="s">
        <v>226</v>
      </c>
      <c r="C219" s="19">
        <v>13</v>
      </c>
      <c r="D219" s="53" t="s">
        <v>509</v>
      </c>
      <c r="E219" s="25"/>
      <c r="F219" s="21">
        <f>SUM(F220)</f>
        <v>45527</v>
      </c>
    </row>
    <row r="220" spans="1:6" s="54" customFormat="1" ht="31.5">
      <c r="A220" s="90" t="s">
        <v>241</v>
      </c>
      <c r="B220" s="25" t="s">
        <v>226</v>
      </c>
      <c r="C220" s="19">
        <v>13</v>
      </c>
      <c r="D220" s="53" t="s">
        <v>509</v>
      </c>
      <c r="E220" s="31">
        <v>600</v>
      </c>
      <c r="F220" s="21">
        <f>SUM(F221)</f>
        <v>45527</v>
      </c>
    </row>
    <row r="221" spans="1:6" s="54" customFormat="1" ht="15.75">
      <c r="A221" s="90" t="s">
        <v>242</v>
      </c>
      <c r="B221" s="25" t="s">
        <v>226</v>
      </c>
      <c r="C221" s="19">
        <v>13</v>
      </c>
      <c r="D221" s="53" t="s">
        <v>509</v>
      </c>
      <c r="E221" s="28">
        <v>610</v>
      </c>
      <c r="F221" s="21">
        <v>45527</v>
      </c>
    </row>
    <row r="222" spans="1:6" s="54" customFormat="1" ht="15.75">
      <c r="A222" s="90"/>
      <c r="B222" s="25"/>
      <c r="C222" s="19"/>
      <c r="D222" s="53"/>
      <c r="E222" s="28"/>
      <c r="F222" s="21"/>
    </row>
    <row r="223" spans="1:6" ht="15.75">
      <c r="A223" s="94" t="s">
        <v>247</v>
      </c>
      <c r="B223" s="66" t="s">
        <v>228</v>
      </c>
      <c r="C223" s="66"/>
      <c r="D223" s="48"/>
      <c r="E223" s="48"/>
      <c r="F223" s="67">
        <f>SUM(F224,F233)</f>
        <v>6250</v>
      </c>
    </row>
    <row r="224" spans="1:6" ht="15.75">
      <c r="A224" s="87" t="s">
        <v>248</v>
      </c>
      <c r="B224" s="32" t="s">
        <v>228</v>
      </c>
      <c r="C224" s="32" t="s">
        <v>249</v>
      </c>
      <c r="D224" s="23"/>
      <c r="E224" s="33"/>
      <c r="F224" s="21">
        <f>SUM(F225)</f>
        <v>6102</v>
      </c>
    </row>
    <row r="225" spans="1:10" ht="15.75">
      <c r="A225" s="95" t="s">
        <v>245</v>
      </c>
      <c r="B225" s="32" t="s">
        <v>228</v>
      </c>
      <c r="C225" s="32" t="s">
        <v>249</v>
      </c>
      <c r="D225" s="4" t="s">
        <v>246</v>
      </c>
      <c r="E225" s="33"/>
      <c r="F225" s="21">
        <f>SUM(F226)</f>
        <v>6102</v>
      </c>
    </row>
    <row r="226" spans="1:10" ht="31.5">
      <c r="A226" s="95" t="s">
        <v>250</v>
      </c>
      <c r="B226" s="25" t="s">
        <v>228</v>
      </c>
      <c r="C226" s="25" t="s">
        <v>249</v>
      </c>
      <c r="D226" s="4" t="s">
        <v>251</v>
      </c>
      <c r="E226" s="25"/>
      <c r="F226" s="21">
        <f>SUM(F227,F230)</f>
        <v>6102</v>
      </c>
    </row>
    <row r="227" spans="1:10" ht="66.75" customHeight="1">
      <c r="A227" s="86" t="s">
        <v>229</v>
      </c>
      <c r="B227" s="25" t="s">
        <v>228</v>
      </c>
      <c r="C227" s="25" t="s">
        <v>249</v>
      </c>
      <c r="D227" s="4" t="s">
        <v>251</v>
      </c>
      <c r="E227" s="25">
        <v>100</v>
      </c>
      <c r="F227" s="21">
        <f>SUM(F228)</f>
        <v>5809.9</v>
      </c>
    </row>
    <row r="228" spans="1:10" ht="31.5">
      <c r="A228" s="86" t="s">
        <v>230</v>
      </c>
      <c r="B228" s="25" t="s">
        <v>228</v>
      </c>
      <c r="C228" s="25" t="s">
        <v>249</v>
      </c>
      <c r="D228" s="4" t="s">
        <v>251</v>
      </c>
      <c r="E228" s="25">
        <v>120</v>
      </c>
      <c r="F228" s="21">
        <v>5809.9</v>
      </c>
    </row>
    <row r="229" spans="1:10" ht="15.75">
      <c r="A229" s="87" t="s">
        <v>236</v>
      </c>
      <c r="B229" s="25" t="s">
        <v>228</v>
      </c>
      <c r="C229" s="25" t="s">
        <v>249</v>
      </c>
      <c r="D229" s="4" t="s">
        <v>251</v>
      </c>
      <c r="E229" s="25">
        <v>120</v>
      </c>
      <c r="F229" s="21">
        <v>5809.9</v>
      </c>
      <c r="J229" s="5"/>
    </row>
    <row r="230" spans="1:10" s="54" customFormat="1" ht="31.5">
      <c r="A230" s="86" t="s">
        <v>316</v>
      </c>
      <c r="B230" s="25" t="s">
        <v>228</v>
      </c>
      <c r="C230" s="25" t="s">
        <v>249</v>
      </c>
      <c r="D230" s="4" t="s">
        <v>251</v>
      </c>
      <c r="E230" s="25">
        <v>200</v>
      </c>
      <c r="F230" s="21">
        <f t="shared" ref="F230" si="3">SUM(F231)</f>
        <v>292.10000000000002</v>
      </c>
    </row>
    <row r="231" spans="1:10" s="54" customFormat="1" ht="31.5">
      <c r="A231" s="86" t="s">
        <v>233</v>
      </c>
      <c r="B231" s="25" t="s">
        <v>228</v>
      </c>
      <c r="C231" s="25" t="s">
        <v>249</v>
      </c>
      <c r="D231" s="4" t="s">
        <v>251</v>
      </c>
      <c r="E231" s="25">
        <v>240</v>
      </c>
      <c r="F231" s="21">
        <v>292.10000000000002</v>
      </c>
    </row>
    <row r="232" spans="1:10" s="54" customFormat="1" ht="15.75">
      <c r="A232" s="87" t="s">
        <v>236</v>
      </c>
      <c r="B232" s="25" t="s">
        <v>228</v>
      </c>
      <c r="C232" s="25" t="s">
        <v>249</v>
      </c>
      <c r="D232" s="4" t="s">
        <v>251</v>
      </c>
      <c r="E232" s="25">
        <v>240</v>
      </c>
      <c r="F232" s="21">
        <v>292.10000000000002</v>
      </c>
    </row>
    <row r="233" spans="1:10" ht="15.75">
      <c r="A233" s="87" t="s">
        <v>252</v>
      </c>
      <c r="B233" s="19" t="s">
        <v>228</v>
      </c>
      <c r="C233" s="19" t="s">
        <v>232</v>
      </c>
      <c r="D233" s="23"/>
      <c r="E233" s="23"/>
      <c r="F233" s="21">
        <f>SUM(F234)</f>
        <v>148</v>
      </c>
      <c r="J233" s="34"/>
    </row>
    <row r="234" spans="1:10" ht="15.75">
      <c r="A234" s="95" t="s">
        <v>245</v>
      </c>
      <c r="B234" s="22" t="s">
        <v>228</v>
      </c>
      <c r="C234" s="22" t="s">
        <v>232</v>
      </c>
      <c r="D234" s="4" t="s">
        <v>246</v>
      </c>
      <c r="E234" s="23"/>
      <c r="F234" s="21">
        <f>SUM(F235)</f>
        <v>148</v>
      </c>
      <c r="J234" s="34"/>
    </row>
    <row r="235" spans="1:10" ht="31.5">
      <c r="A235" s="87" t="s">
        <v>253</v>
      </c>
      <c r="B235" s="22" t="s">
        <v>228</v>
      </c>
      <c r="C235" s="22" t="s">
        <v>232</v>
      </c>
      <c r="D235" s="4" t="s">
        <v>254</v>
      </c>
      <c r="E235" s="25"/>
      <c r="F235" s="21">
        <f>SUM(F236)</f>
        <v>148</v>
      </c>
      <c r="J235" s="34"/>
    </row>
    <row r="236" spans="1:10" ht="31.5">
      <c r="A236" s="86" t="s">
        <v>316</v>
      </c>
      <c r="B236" s="22" t="s">
        <v>228</v>
      </c>
      <c r="C236" s="22" t="s">
        <v>232</v>
      </c>
      <c r="D236" s="4" t="s">
        <v>254</v>
      </c>
      <c r="E236" s="25">
        <v>200</v>
      </c>
      <c r="F236" s="21">
        <f>SUM(F237)</f>
        <v>148</v>
      </c>
      <c r="J236" s="34"/>
    </row>
    <row r="237" spans="1:10" ht="31.5">
      <c r="A237" s="86" t="s">
        <v>233</v>
      </c>
      <c r="B237" s="22" t="s">
        <v>228</v>
      </c>
      <c r="C237" s="22" t="s">
        <v>232</v>
      </c>
      <c r="D237" s="4" t="s">
        <v>254</v>
      </c>
      <c r="E237" s="25">
        <v>240</v>
      </c>
      <c r="F237" s="21">
        <v>148</v>
      </c>
      <c r="J237" s="34"/>
    </row>
    <row r="238" spans="1:10" s="54" customFormat="1" ht="15.75">
      <c r="A238" s="86"/>
      <c r="B238" s="22"/>
      <c r="C238" s="22"/>
      <c r="D238" s="4"/>
      <c r="E238" s="25"/>
      <c r="F238" s="21"/>
      <c r="J238" s="34"/>
    </row>
    <row r="239" spans="1:10" ht="15.75">
      <c r="A239" s="94" t="s">
        <v>255</v>
      </c>
      <c r="B239" s="66" t="s">
        <v>249</v>
      </c>
      <c r="C239" s="66"/>
      <c r="D239" s="48"/>
      <c r="E239" s="48"/>
      <c r="F239" s="67">
        <f>SUM(F240,F256)</f>
        <v>29171.4</v>
      </c>
      <c r="J239" s="6"/>
    </row>
    <row r="240" spans="1:10" ht="31.5">
      <c r="A240" s="87" t="s">
        <v>256</v>
      </c>
      <c r="B240" s="22" t="s">
        <v>249</v>
      </c>
      <c r="C240" s="22" t="s">
        <v>257</v>
      </c>
      <c r="D240" s="23"/>
      <c r="E240" s="23"/>
      <c r="F240" s="21">
        <f>SUM(F241,)</f>
        <v>19962.2</v>
      </c>
      <c r="J240" s="6"/>
    </row>
    <row r="241" spans="1:10" ht="31.5">
      <c r="A241" s="85" t="s">
        <v>320</v>
      </c>
      <c r="B241" s="25" t="s">
        <v>249</v>
      </c>
      <c r="C241" s="25" t="s">
        <v>257</v>
      </c>
      <c r="D241" s="4" t="s">
        <v>35</v>
      </c>
      <c r="E241" s="25"/>
      <c r="F241" s="21">
        <f>SUM(F242,F251)</f>
        <v>19962.2</v>
      </c>
      <c r="J241" s="5"/>
    </row>
    <row r="242" spans="1:10" ht="47.25">
      <c r="A242" s="85" t="s">
        <v>329</v>
      </c>
      <c r="B242" s="22" t="s">
        <v>249</v>
      </c>
      <c r="C242" s="22" t="s">
        <v>257</v>
      </c>
      <c r="D242" s="4" t="s">
        <v>37</v>
      </c>
      <c r="E242" s="25"/>
      <c r="F242" s="21">
        <f>SUM(F243)</f>
        <v>19671.2</v>
      </c>
    </row>
    <row r="243" spans="1:10" ht="47.25">
      <c r="A243" s="87" t="s">
        <v>523</v>
      </c>
      <c r="B243" s="22" t="s">
        <v>249</v>
      </c>
      <c r="C243" s="22" t="s">
        <v>257</v>
      </c>
      <c r="D243" s="4" t="s">
        <v>350</v>
      </c>
      <c r="E243" s="25"/>
      <c r="F243" s="21">
        <f t="shared" ref="F243" si="4">SUM(F244)</f>
        <v>19671.2</v>
      </c>
      <c r="G243" s="56"/>
    </row>
    <row r="244" spans="1:10" ht="47.25">
      <c r="A244" s="91" t="s">
        <v>420</v>
      </c>
      <c r="B244" s="22" t="s">
        <v>249</v>
      </c>
      <c r="C244" s="22" t="s">
        <v>257</v>
      </c>
      <c r="D244" s="4" t="s">
        <v>421</v>
      </c>
      <c r="E244" s="25"/>
      <c r="F244" s="21">
        <f>SUM(F246,F248,F249)</f>
        <v>19671.2</v>
      </c>
      <c r="G244" s="21"/>
    </row>
    <row r="245" spans="1:10" ht="67.5" customHeight="1">
      <c r="A245" s="86" t="s">
        <v>229</v>
      </c>
      <c r="B245" s="22" t="s">
        <v>249</v>
      </c>
      <c r="C245" s="22" t="s">
        <v>257</v>
      </c>
      <c r="D245" s="4" t="s">
        <v>421</v>
      </c>
      <c r="E245" s="25">
        <v>100</v>
      </c>
      <c r="F245" s="21">
        <f>SUM(F246)</f>
        <v>18395.3</v>
      </c>
      <c r="G245" s="21"/>
    </row>
    <row r="246" spans="1:10" ht="15.75">
      <c r="A246" s="86" t="s">
        <v>244</v>
      </c>
      <c r="B246" s="22" t="s">
        <v>249</v>
      </c>
      <c r="C246" s="22" t="s">
        <v>257</v>
      </c>
      <c r="D246" s="4" t="s">
        <v>421</v>
      </c>
      <c r="E246" s="25">
        <v>110</v>
      </c>
      <c r="F246" s="21">
        <v>18395.3</v>
      </c>
      <c r="G246" s="21"/>
    </row>
    <row r="247" spans="1:10" ht="31.5">
      <c r="A247" s="86" t="s">
        <v>316</v>
      </c>
      <c r="B247" s="22" t="s">
        <v>249</v>
      </c>
      <c r="C247" s="22" t="s">
        <v>257</v>
      </c>
      <c r="D247" s="4" t="s">
        <v>421</v>
      </c>
      <c r="E247" s="25">
        <v>200</v>
      </c>
      <c r="F247" s="21">
        <f>SUM(F248)</f>
        <v>1273.2</v>
      </c>
      <c r="G247" s="21"/>
    </row>
    <row r="248" spans="1:10" ht="31.5">
      <c r="A248" s="86" t="s">
        <v>233</v>
      </c>
      <c r="B248" s="22" t="s">
        <v>249</v>
      </c>
      <c r="C248" s="22" t="s">
        <v>257</v>
      </c>
      <c r="D248" s="4" t="s">
        <v>421</v>
      </c>
      <c r="E248" s="25">
        <v>240</v>
      </c>
      <c r="F248" s="21">
        <v>1273.2</v>
      </c>
      <c r="G248" s="21"/>
    </row>
    <row r="249" spans="1:10" ht="15.75">
      <c r="A249" s="86" t="s">
        <v>234</v>
      </c>
      <c r="B249" s="22" t="s">
        <v>249</v>
      </c>
      <c r="C249" s="22" t="s">
        <v>257</v>
      </c>
      <c r="D249" s="4" t="s">
        <v>421</v>
      </c>
      <c r="E249" s="25">
        <v>800</v>
      </c>
      <c r="F249" s="21">
        <f>SUM(F250)</f>
        <v>2.7</v>
      </c>
      <c r="G249" s="21"/>
    </row>
    <row r="250" spans="1:10" ht="15.75">
      <c r="A250" s="86" t="s">
        <v>235</v>
      </c>
      <c r="B250" s="22" t="s">
        <v>249</v>
      </c>
      <c r="C250" s="22" t="s">
        <v>257</v>
      </c>
      <c r="D250" s="4" t="s">
        <v>421</v>
      </c>
      <c r="E250" s="25">
        <v>850</v>
      </c>
      <c r="F250" s="21">
        <v>2.7</v>
      </c>
      <c r="G250" s="21"/>
    </row>
    <row r="251" spans="1:10" ht="31.5">
      <c r="A251" s="85" t="s">
        <v>338</v>
      </c>
      <c r="B251" s="25" t="s">
        <v>249</v>
      </c>
      <c r="C251" s="25" t="s">
        <v>257</v>
      </c>
      <c r="D251" s="2" t="s">
        <v>40</v>
      </c>
      <c r="E251" s="25"/>
      <c r="F251" s="21">
        <f>SUM(F252)</f>
        <v>291</v>
      </c>
      <c r="J251" s="5"/>
    </row>
    <row r="252" spans="1:10" ht="47.25">
      <c r="A252" s="85" t="s">
        <v>466</v>
      </c>
      <c r="B252" s="25" t="s">
        <v>249</v>
      </c>
      <c r="C252" s="25" t="s">
        <v>257</v>
      </c>
      <c r="D252" s="53" t="s">
        <v>467</v>
      </c>
      <c r="E252" s="25"/>
      <c r="F252" s="21">
        <f>SUM(F253)</f>
        <v>291</v>
      </c>
      <c r="J252" s="5"/>
    </row>
    <row r="253" spans="1:10" ht="15.75">
      <c r="A253" s="87" t="s">
        <v>87</v>
      </c>
      <c r="B253" s="25" t="s">
        <v>249</v>
      </c>
      <c r="C253" s="25" t="s">
        <v>257</v>
      </c>
      <c r="D253" s="53" t="s">
        <v>468</v>
      </c>
      <c r="E253" s="25"/>
      <c r="F253" s="21">
        <f>SUM(F254)</f>
        <v>291</v>
      </c>
      <c r="J253" s="6"/>
    </row>
    <row r="254" spans="1:10" ht="31.5">
      <c r="A254" s="86" t="s">
        <v>316</v>
      </c>
      <c r="B254" s="22" t="s">
        <v>249</v>
      </c>
      <c r="C254" s="22" t="s">
        <v>257</v>
      </c>
      <c r="D254" s="53" t="s">
        <v>468</v>
      </c>
      <c r="E254" s="25">
        <v>200</v>
      </c>
      <c r="F254" s="21">
        <f>SUM(F255)</f>
        <v>291</v>
      </c>
      <c r="J254" s="6"/>
    </row>
    <row r="255" spans="1:10" ht="31.5">
      <c r="A255" s="86" t="s">
        <v>233</v>
      </c>
      <c r="B255" s="22" t="s">
        <v>249</v>
      </c>
      <c r="C255" s="22" t="s">
        <v>257</v>
      </c>
      <c r="D255" s="53" t="s">
        <v>468</v>
      </c>
      <c r="E255" s="25">
        <v>240</v>
      </c>
      <c r="F255" s="21">
        <v>291</v>
      </c>
      <c r="J255" s="5"/>
    </row>
    <row r="256" spans="1:10" ht="31.5">
      <c r="A256" s="87" t="s">
        <v>258</v>
      </c>
      <c r="B256" s="25" t="s">
        <v>249</v>
      </c>
      <c r="C256" s="25" t="s">
        <v>259</v>
      </c>
      <c r="D256" s="22"/>
      <c r="E256" s="22"/>
      <c r="F256" s="21">
        <f>SUM(F257)</f>
        <v>9209.2000000000007</v>
      </c>
    </row>
    <row r="257" spans="1:6" ht="31.5">
      <c r="A257" s="85" t="s">
        <v>320</v>
      </c>
      <c r="B257" s="22" t="s">
        <v>249</v>
      </c>
      <c r="C257" s="25">
        <v>14</v>
      </c>
      <c r="D257" s="4" t="s">
        <v>35</v>
      </c>
      <c r="E257" s="25"/>
      <c r="F257" s="21">
        <f>SUM(F258,F277,F294,F305)</f>
        <v>9209.2000000000007</v>
      </c>
    </row>
    <row r="258" spans="1:6" ht="31.5">
      <c r="A258" s="85" t="s">
        <v>328</v>
      </c>
      <c r="B258" s="22" t="s">
        <v>249</v>
      </c>
      <c r="C258" s="25">
        <v>14</v>
      </c>
      <c r="D258" s="2" t="s">
        <v>36</v>
      </c>
      <c r="E258" s="25"/>
      <c r="F258" s="21">
        <f>SUM(F259,F266,F273)</f>
        <v>5536</v>
      </c>
    </row>
    <row r="259" spans="1:6" ht="47.25">
      <c r="A259" s="85" t="s">
        <v>519</v>
      </c>
      <c r="B259" s="22" t="s">
        <v>249</v>
      </c>
      <c r="C259" s="25">
        <v>14</v>
      </c>
      <c r="D259" s="2" t="s">
        <v>74</v>
      </c>
      <c r="E259" s="25"/>
      <c r="F259" s="21">
        <f>SUM(F260,F263)</f>
        <v>4606</v>
      </c>
    </row>
    <row r="260" spans="1:6" s="54" customFormat="1" ht="63">
      <c r="A260" s="92" t="s">
        <v>358</v>
      </c>
      <c r="B260" s="22" t="s">
        <v>249</v>
      </c>
      <c r="C260" s="25">
        <v>14</v>
      </c>
      <c r="D260" s="53" t="s">
        <v>79</v>
      </c>
      <c r="E260" s="25"/>
      <c r="F260" s="21">
        <f>SUM(F261)</f>
        <v>4500</v>
      </c>
    </row>
    <row r="261" spans="1:6" s="54" customFormat="1" ht="31.5">
      <c r="A261" s="86" t="s">
        <v>316</v>
      </c>
      <c r="B261" s="22" t="s">
        <v>249</v>
      </c>
      <c r="C261" s="25">
        <v>14</v>
      </c>
      <c r="D261" s="53" t="s">
        <v>79</v>
      </c>
      <c r="E261" s="25">
        <v>200</v>
      </c>
      <c r="F261" s="21">
        <f>SUM(F262)</f>
        <v>4500</v>
      </c>
    </row>
    <row r="262" spans="1:6" s="54" customFormat="1" ht="31.5">
      <c r="A262" s="86" t="s">
        <v>233</v>
      </c>
      <c r="B262" s="22" t="s">
        <v>249</v>
      </c>
      <c r="C262" s="25">
        <v>14</v>
      </c>
      <c r="D262" s="53" t="s">
        <v>79</v>
      </c>
      <c r="E262" s="25">
        <v>240</v>
      </c>
      <c r="F262" s="21">
        <v>4500</v>
      </c>
    </row>
    <row r="263" spans="1:6" ht="47.25">
      <c r="A263" s="89" t="s">
        <v>520</v>
      </c>
      <c r="B263" s="22" t="s">
        <v>249</v>
      </c>
      <c r="C263" s="25">
        <v>14</v>
      </c>
      <c r="D263" s="2" t="s">
        <v>80</v>
      </c>
      <c r="E263" s="25"/>
      <c r="F263" s="21">
        <f>SUM(F264)</f>
        <v>106</v>
      </c>
    </row>
    <row r="264" spans="1:6" ht="31.5">
      <c r="A264" s="86" t="s">
        <v>316</v>
      </c>
      <c r="B264" s="25" t="s">
        <v>249</v>
      </c>
      <c r="C264" s="25" t="s">
        <v>259</v>
      </c>
      <c r="D264" s="2" t="s">
        <v>80</v>
      </c>
      <c r="E264" s="25">
        <v>200</v>
      </c>
      <c r="F264" s="21">
        <f>SUM(F265)</f>
        <v>106</v>
      </c>
    </row>
    <row r="265" spans="1:6" ht="31.5">
      <c r="A265" s="86" t="s">
        <v>233</v>
      </c>
      <c r="B265" s="25" t="s">
        <v>249</v>
      </c>
      <c r="C265" s="25" t="s">
        <v>259</v>
      </c>
      <c r="D265" s="2" t="s">
        <v>80</v>
      </c>
      <c r="E265" s="25">
        <v>240</v>
      </c>
      <c r="F265" s="21">
        <v>106</v>
      </c>
    </row>
    <row r="266" spans="1:6" ht="63">
      <c r="A266" s="89" t="s">
        <v>176</v>
      </c>
      <c r="B266" s="25" t="s">
        <v>249</v>
      </c>
      <c r="C266" s="25" t="s">
        <v>259</v>
      </c>
      <c r="D266" s="2" t="s">
        <v>75</v>
      </c>
      <c r="E266" s="25"/>
      <c r="F266" s="21">
        <f>SUM(F267,F270,)</f>
        <v>885</v>
      </c>
    </row>
    <row r="267" spans="1:6" ht="31.5">
      <c r="A267" s="89" t="s">
        <v>359</v>
      </c>
      <c r="B267" s="25" t="s">
        <v>249</v>
      </c>
      <c r="C267" s="25" t="s">
        <v>259</v>
      </c>
      <c r="D267" s="2" t="s">
        <v>159</v>
      </c>
      <c r="E267" s="25"/>
      <c r="F267" s="21">
        <f>SUM(F268)</f>
        <v>500</v>
      </c>
    </row>
    <row r="268" spans="1:6" ht="31.5">
      <c r="A268" s="86" t="s">
        <v>316</v>
      </c>
      <c r="B268" s="25" t="s">
        <v>249</v>
      </c>
      <c r="C268" s="25" t="s">
        <v>259</v>
      </c>
      <c r="D268" s="2" t="s">
        <v>159</v>
      </c>
      <c r="E268" s="25">
        <v>200</v>
      </c>
      <c r="F268" s="21">
        <f>SUM(F269)</f>
        <v>500</v>
      </c>
    </row>
    <row r="269" spans="1:6" ht="31.5">
      <c r="A269" s="86" t="s">
        <v>233</v>
      </c>
      <c r="B269" s="25" t="s">
        <v>249</v>
      </c>
      <c r="C269" s="25" t="s">
        <v>259</v>
      </c>
      <c r="D269" s="2" t="s">
        <v>159</v>
      </c>
      <c r="E269" s="25">
        <v>240</v>
      </c>
      <c r="F269" s="21">
        <v>500</v>
      </c>
    </row>
    <row r="270" spans="1:6" ht="31.5">
      <c r="A270" s="89" t="s">
        <v>76</v>
      </c>
      <c r="B270" s="25" t="s">
        <v>249</v>
      </c>
      <c r="C270" s="25" t="s">
        <v>259</v>
      </c>
      <c r="D270" s="2" t="s">
        <v>160</v>
      </c>
      <c r="E270" s="25"/>
      <c r="F270" s="21">
        <f>SUM(F271)</f>
        <v>385</v>
      </c>
    </row>
    <row r="271" spans="1:6" ht="31.5">
      <c r="A271" s="86" t="s">
        <v>316</v>
      </c>
      <c r="B271" s="25" t="s">
        <v>249</v>
      </c>
      <c r="C271" s="25" t="s">
        <v>259</v>
      </c>
      <c r="D271" s="2" t="s">
        <v>160</v>
      </c>
      <c r="E271" s="25">
        <v>200</v>
      </c>
      <c r="F271" s="21">
        <f>SUM(F272)</f>
        <v>385</v>
      </c>
    </row>
    <row r="272" spans="1:6" ht="31.5">
      <c r="A272" s="86" t="s">
        <v>233</v>
      </c>
      <c r="B272" s="25" t="s">
        <v>249</v>
      </c>
      <c r="C272" s="25" t="s">
        <v>259</v>
      </c>
      <c r="D272" s="2" t="s">
        <v>160</v>
      </c>
      <c r="E272" s="25">
        <v>240</v>
      </c>
      <c r="F272" s="21">
        <v>385</v>
      </c>
    </row>
    <row r="273" spans="1:6" s="54" customFormat="1" ht="52.5" customHeight="1">
      <c r="A273" s="119" t="s">
        <v>462</v>
      </c>
      <c r="B273" s="25" t="s">
        <v>249</v>
      </c>
      <c r="C273" s="25" t="s">
        <v>259</v>
      </c>
      <c r="D273" s="53" t="s">
        <v>78</v>
      </c>
      <c r="E273" s="25"/>
      <c r="F273" s="21">
        <f>F274</f>
        <v>45</v>
      </c>
    </row>
    <row r="274" spans="1:6" s="54" customFormat="1" ht="31.5">
      <c r="A274" s="119" t="s">
        <v>644</v>
      </c>
      <c r="B274" s="25" t="s">
        <v>249</v>
      </c>
      <c r="C274" s="25" t="s">
        <v>259</v>
      </c>
      <c r="D274" s="53" t="s">
        <v>646</v>
      </c>
      <c r="E274" s="25"/>
      <c r="F274" s="21">
        <f>SUM(F275)</f>
        <v>45</v>
      </c>
    </row>
    <row r="275" spans="1:6" s="54" customFormat="1" ht="31.5">
      <c r="A275" s="6" t="s">
        <v>316</v>
      </c>
      <c r="B275" s="25" t="s">
        <v>249</v>
      </c>
      <c r="C275" s="25" t="s">
        <v>259</v>
      </c>
      <c r="D275" s="53" t="s">
        <v>646</v>
      </c>
      <c r="E275" s="25">
        <v>200</v>
      </c>
      <c r="F275" s="21">
        <f>SUM(F276)</f>
        <v>45</v>
      </c>
    </row>
    <row r="276" spans="1:6" s="54" customFormat="1" ht="31.5">
      <c r="A276" s="5" t="s">
        <v>233</v>
      </c>
      <c r="B276" s="25" t="s">
        <v>249</v>
      </c>
      <c r="C276" s="25" t="s">
        <v>259</v>
      </c>
      <c r="D276" s="53" t="s">
        <v>646</v>
      </c>
      <c r="E276" s="25">
        <v>240</v>
      </c>
      <c r="F276" s="21">
        <v>45</v>
      </c>
    </row>
    <row r="277" spans="1:6" ht="47.25">
      <c r="A277" s="85" t="s">
        <v>329</v>
      </c>
      <c r="B277" s="25" t="s">
        <v>249</v>
      </c>
      <c r="C277" s="25" t="s">
        <v>259</v>
      </c>
      <c r="D277" s="4" t="s">
        <v>37</v>
      </c>
      <c r="E277" s="25"/>
      <c r="F277" s="21">
        <f>SUM(F278,F282,F286,F290)</f>
        <v>230</v>
      </c>
    </row>
    <row r="278" spans="1:6" ht="47.25">
      <c r="A278" s="87" t="s">
        <v>186</v>
      </c>
      <c r="B278" s="25" t="s">
        <v>249</v>
      </c>
      <c r="C278" s="25" t="s">
        <v>259</v>
      </c>
      <c r="D278" s="4" t="s">
        <v>88</v>
      </c>
      <c r="E278" s="25"/>
      <c r="F278" s="30">
        <f>SUM(F279)</f>
        <v>93</v>
      </c>
    </row>
    <row r="279" spans="1:6" ht="51.75" customHeight="1">
      <c r="A279" s="87" t="s">
        <v>187</v>
      </c>
      <c r="B279" s="25" t="s">
        <v>249</v>
      </c>
      <c r="C279" s="25" t="s">
        <v>259</v>
      </c>
      <c r="D279" s="4" t="s">
        <v>89</v>
      </c>
      <c r="E279" s="25"/>
      <c r="F279" s="30">
        <f>SUM(F280)</f>
        <v>93</v>
      </c>
    </row>
    <row r="280" spans="1:6" ht="31.5">
      <c r="A280" s="86" t="s">
        <v>316</v>
      </c>
      <c r="B280" s="22" t="s">
        <v>249</v>
      </c>
      <c r="C280" s="25" t="s">
        <v>259</v>
      </c>
      <c r="D280" s="4" t="s">
        <v>89</v>
      </c>
      <c r="E280" s="25">
        <v>200</v>
      </c>
      <c r="F280" s="21">
        <f>SUM(F281)</f>
        <v>93</v>
      </c>
    </row>
    <row r="281" spans="1:6" ht="31.5">
      <c r="A281" s="86" t="s">
        <v>233</v>
      </c>
      <c r="B281" s="22" t="s">
        <v>249</v>
      </c>
      <c r="C281" s="25" t="s">
        <v>259</v>
      </c>
      <c r="D281" s="4" t="s">
        <v>89</v>
      </c>
      <c r="E281" s="25">
        <v>240</v>
      </c>
      <c r="F281" s="21">
        <v>93</v>
      </c>
    </row>
    <row r="282" spans="1:6" ht="47.25">
      <c r="A282" s="87" t="s">
        <v>188</v>
      </c>
      <c r="B282" s="22" t="s">
        <v>249</v>
      </c>
      <c r="C282" s="25" t="s">
        <v>259</v>
      </c>
      <c r="D282" s="4" t="s">
        <v>330</v>
      </c>
      <c r="E282" s="25"/>
      <c r="F282" s="21">
        <f>SUM(F283)</f>
        <v>60</v>
      </c>
    </row>
    <row r="283" spans="1:6" ht="51.75" customHeight="1">
      <c r="A283" s="87" t="s">
        <v>187</v>
      </c>
      <c r="B283" s="22" t="s">
        <v>249</v>
      </c>
      <c r="C283" s="25" t="s">
        <v>259</v>
      </c>
      <c r="D283" s="4" t="s">
        <v>331</v>
      </c>
      <c r="E283" s="25"/>
      <c r="F283" s="21">
        <f>SUM(F284)</f>
        <v>60</v>
      </c>
    </row>
    <row r="284" spans="1:6" ht="31.5">
      <c r="A284" s="86" t="s">
        <v>316</v>
      </c>
      <c r="B284" s="22" t="s">
        <v>249</v>
      </c>
      <c r="C284" s="25" t="s">
        <v>259</v>
      </c>
      <c r="D284" s="4" t="s">
        <v>331</v>
      </c>
      <c r="E284" s="25">
        <v>200</v>
      </c>
      <c r="F284" s="21">
        <f>SUM(F285)</f>
        <v>60</v>
      </c>
    </row>
    <row r="285" spans="1:6" ht="31.5">
      <c r="A285" s="86" t="s">
        <v>233</v>
      </c>
      <c r="B285" s="22" t="s">
        <v>249</v>
      </c>
      <c r="C285" s="25" t="s">
        <v>259</v>
      </c>
      <c r="D285" s="4" t="s">
        <v>331</v>
      </c>
      <c r="E285" s="25">
        <v>240</v>
      </c>
      <c r="F285" s="21">
        <v>60</v>
      </c>
    </row>
    <row r="286" spans="1:6" ht="31.5">
      <c r="A286" s="87" t="s">
        <v>189</v>
      </c>
      <c r="B286" s="22" t="s">
        <v>249</v>
      </c>
      <c r="C286" s="25" t="s">
        <v>259</v>
      </c>
      <c r="D286" s="4" t="s">
        <v>332</v>
      </c>
      <c r="E286" s="25"/>
      <c r="F286" s="21">
        <f>SUM(F287)</f>
        <v>47</v>
      </c>
    </row>
    <row r="287" spans="1:6" ht="51" customHeight="1">
      <c r="A287" s="87" t="s">
        <v>187</v>
      </c>
      <c r="B287" s="22" t="s">
        <v>249</v>
      </c>
      <c r="C287" s="25" t="s">
        <v>259</v>
      </c>
      <c r="D287" s="4" t="s">
        <v>333</v>
      </c>
      <c r="E287" s="25"/>
      <c r="F287" s="21">
        <f>SUM(F288)</f>
        <v>47</v>
      </c>
    </row>
    <row r="288" spans="1:6" ht="31.5">
      <c r="A288" s="86" t="s">
        <v>316</v>
      </c>
      <c r="B288" s="22" t="s">
        <v>249</v>
      </c>
      <c r="C288" s="25" t="s">
        <v>259</v>
      </c>
      <c r="D288" s="4" t="s">
        <v>333</v>
      </c>
      <c r="E288" s="25">
        <v>200</v>
      </c>
      <c r="F288" s="21">
        <f>SUM(F289)</f>
        <v>47</v>
      </c>
    </row>
    <row r="289" spans="1:7" ht="31.5">
      <c r="A289" s="86" t="s">
        <v>233</v>
      </c>
      <c r="B289" s="22" t="s">
        <v>249</v>
      </c>
      <c r="C289" s="25" t="s">
        <v>259</v>
      </c>
      <c r="D289" s="4" t="s">
        <v>333</v>
      </c>
      <c r="E289" s="25">
        <v>240</v>
      </c>
      <c r="F289" s="21">
        <v>47</v>
      </c>
    </row>
    <row r="290" spans="1:7" ht="31.5">
      <c r="A290" s="87" t="s">
        <v>190</v>
      </c>
      <c r="B290" s="22" t="s">
        <v>249</v>
      </c>
      <c r="C290" s="25" t="s">
        <v>259</v>
      </c>
      <c r="D290" s="4" t="s">
        <v>335</v>
      </c>
      <c r="E290" s="25"/>
      <c r="F290" s="21">
        <f>SUM(F291)</f>
        <v>30</v>
      </c>
    </row>
    <row r="291" spans="1:7" ht="51" customHeight="1">
      <c r="A291" s="87" t="s">
        <v>187</v>
      </c>
      <c r="B291" s="22" t="s">
        <v>249</v>
      </c>
      <c r="C291" s="25" t="s">
        <v>259</v>
      </c>
      <c r="D291" s="4" t="s">
        <v>422</v>
      </c>
      <c r="E291" s="25"/>
      <c r="F291" s="21">
        <f>SUM(F292)</f>
        <v>30</v>
      </c>
    </row>
    <row r="292" spans="1:7" ht="31.5">
      <c r="A292" s="86" t="s">
        <v>316</v>
      </c>
      <c r="B292" s="22" t="s">
        <v>249</v>
      </c>
      <c r="C292" s="25" t="s">
        <v>259</v>
      </c>
      <c r="D292" s="4" t="s">
        <v>422</v>
      </c>
      <c r="E292" s="25">
        <v>200</v>
      </c>
      <c r="F292" s="21">
        <f>SUM(F293)</f>
        <v>30</v>
      </c>
    </row>
    <row r="293" spans="1:7" ht="31.5">
      <c r="A293" s="86" t="s">
        <v>233</v>
      </c>
      <c r="B293" s="22" t="s">
        <v>249</v>
      </c>
      <c r="C293" s="25" t="s">
        <v>259</v>
      </c>
      <c r="D293" s="4" t="s">
        <v>422</v>
      </c>
      <c r="E293" s="25">
        <v>240</v>
      </c>
      <c r="F293" s="21">
        <v>30</v>
      </c>
    </row>
    <row r="294" spans="1:7" ht="47.25">
      <c r="A294" s="85" t="s">
        <v>336</v>
      </c>
      <c r="B294" s="22" t="s">
        <v>249</v>
      </c>
      <c r="C294" s="25" t="s">
        <v>259</v>
      </c>
      <c r="D294" s="4" t="s">
        <v>38</v>
      </c>
      <c r="E294" s="25"/>
      <c r="F294" s="21">
        <f>SUM(F295,)</f>
        <v>1654</v>
      </c>
    </row>
    <row r="295" spans="1:7" ht="31.5">
      <c r="A295" s="85" t="s">
        <v>451</v>
      </c>
      <c r="B295" s="22" t="s">
        <v>249</v>
      </c>
      <c r="C295" s="25" t="s">
        <v>259</v>
      </c>
      <c r="D295" s="4" t="s">
        <v>452</v>
      </c>
      <c r="E295" s="25"/>
      <c r="F295" s="21">
        <f>SUM(F296,F299,F302)</f>
        <v>1654</v>
      </c>
    </row>
    <row r="296" spans="1:7" ht="31.5">
      <c r="A296" s="85" t="s">
        <v>453</v>
      </c>
      <c r="B296" s="22" t="s">
        <v>249</v>
      </c>
      <c r="C296" s="25" t="s">
        <v>259</v>
      </c>
      <c r="D296" s="4" t="s">
        <v>454</v>
      </c>
      <c r="E296" s="25"/>
      <c r="F296" s="21">
        <f>SUM(F297)</f>
        <v>480</v>
      </c>
      <c r="G296" s="35"/>
    </row>
    <row r="297" spans="1:7" ht="31.5">
      <c r="A297" s="86" t="s">
        <v>316</v>
      </c>
      <c r="B297" s="22" t="s">
        <v>249</v>
      </c>
      <c r="C297" s="25" t="s">
        <v>259</v>
      </c>
      <c r="D297" s="4" t="s">
        <v>454</v>
      </c>
      <c r="E297" s="25">
        <v>200</v>
      </c>
      <c r="F297" s="21">
        <f>SUM(F298)</f>
        <v>480</v>
      </c>
    </row>
    <row r="298" spans="1:7" ht="31.5">
      <c r="A298" s="86" t="s">
        <v>233</v>
      </c>
      <c r="B298" s="22" t="s">
        <v>249</v>
      </c>
      <c r="C298" s="25" t="s">
        <v>259</v>
      </c>
      <c r="D298" s="4" t="s">
        <v>454</v>
      </c>
      <c r="E298" s="25">
        <v>240</v>
      </c>
      <c r="F298" s="21">
        <v>480</v>
      </c>
    </row>
    <row r="299" spans="1:7" ht="31.5">
      <c r="A299" s="86" t="s">
        <v>455</v>
      </c>
      <c r="B299" s="22" t="s">
        <v>249</v>
      </c>
      <c r="C299" s="25" t="s">
        <v>259</v>
      </c>
      <c r="D299" s="4" t="s">
        <v>456</v>
      </c>
      <c r="E299" s="25"/>
      <c r="F299" s="21">
        <f>SUM(F300)</f>
        <v>840</v>
      </c>
    </row>
    <row r="300" spans="1:7" ht="31.5">
      <c r="A300" s="86" t="s">
        <v>316</v>
      </c>
      <c r="B300" s="22" t="s">
        <v>249</v>
      </c>
      <c r="C300" s="25" t="s">
        <v>259</v>
      </c>
      <c r="D300" s="4" t="s">
        <v>456</v>
      </c>
      <c r="E300" s="25">
        <v>200</v>
      </c>
      <c r="F300" s="21">
        <f>SUM(F301)</f>
        <v>840</v>
      </c>
    </row>
    <row r="301" spans="1:7" ht="31.5">
      <c r="A301" s="86" t="s">
        <v>233</v>
      </c>
      <c r="B301" s="22" t="s">
        <v>249</v>
      </c>
      <c r="C301" s="25" t="s">
        <v>259</v>
      </c>
      <c r="D301" s="4" t="s">
        <v>456</v>
      </c>
      <c r="E301" s="25">
        <v>240</v>
      </c>
      <c r="F301" s="21">
        <v>840</v>
      </c>
    </row>
    <row r="302" spans="1:7" ht="47.25">
      <c r="A302" s="85" t="s">
        <v>177</v>
      </c>
      <c r="B302" s="22" t="s">
        <v>249</v>
      </c>
      <c r="C302" s="25" t="s">
        <v>259</v>
      </c>
      <c r="D302" s="4" t="s">
        <v>457</v>
      </c>
      <c r="E302" s="25"/>
      <c r="F302" s="21">
        <f>SUM(F303)</f>
        <v>334</v>
      </c>
    </row>
    <row r="303" spans="1:7" ht="31.5">
      <c r="A303" s="86" t="s">
        <v>316</v>
      </c>
      <c r="B303" s="22" t="s">
        <v>249</v>
      </c>
      <c r="C303" s="25" t="s">
        <v>259</v>
      </c>
      <c r="D303" s="4" t="s">
        <v>457</v>
      </c>
      <c r="E303" s="25">
        <v>200</v>
      </c>
      <c r="F303" s="21">
        <f>SUM(F304)</f>
        <v>334</v>
      </c>
    </row>
    <row r="304" spans="1:7" s="54" customFormat="1" ht="31.5">
      <c r="A304" s="86" t="s">
        <v>233</v>
      </c>
      <c r="B304" s="22" t="s">
        <v>249</v>
      </c>
      <c r="C304" s="25" t="s">
        <v>259</v>
      </c>
      <c r="D304" s="4" t="s">
        <v>457</v>
      </c>
      <c r="E304" s="25">
        <v>240</v>
      </c>
      <c r="F304" s="21">
        <v>334</v>
      </c>
    </row>
    <row r="305" spans="1:7" ht="31.5">
      <c r="A305" s="85" t="s">
        <v>337</v>
      </c>
      <c r="B305" s="22" t="s">
        <v>249</v>
      </c>
      <c r="C305" s="25" t="s">
        <v>259</v>
      </c>
      <c r="D305" s="4" t="s">
        <v>39</v>
      </c>
      <c r="E305" s="25"/>
      <c r="F305" s="21">
        <f>SUM(F306,F322)</f>
        <v>1789.2</v>
      </c>
    </row>
    <row r="306" spans="1:7" ht="15.75">
      <c r="A306" s="85" t="s">
        <v>439</v>
      </c>
      <c r="B306" s="22" t="s">
        <v>249</v>
      </c>
      <c r="C306" s="25" t="s">
        <v>259</v>
      </c>
      <c r="D306" s="4" t="s">
        <v>90</v>
      </c>
      <c r="E306" s="25"/>
      <c r="F306" s="21">
        <f>SUM(F307,F310,F313,F316,F319,)</f>
        <v>1728.8</v>
      </c>
    </row>
    <row r="307" spans="1:7" s="54" customFormat="1" ht="31.5">
      <c r="A307" s="6" t="s">
        <v>667</v>
      </c>
      <c r="B307" s="22" t="s">
        <v>249</v>
      </c>
      <c r="C307" s="25" t="s">
        <v>259</v>
      </c>
      <c r="D307" s="4" t="s">
        <v>668</v>
      </c>
      <c r="E307" s="25"/>
      <c r="F307" s="21">
        <f>SUM(F308)</f>
        <v>20</v>
      </c>
      <c r="G307" s="21"/>
    </row>
    <row r="308" spans="1:7" s="54" customFormat="1" ht="31.5">
      <c r="A308" s="6" t="s">
        <v>316</v>
      </c>
      <c r="B308" s="22" t="s">
        <v>249</v>
      </c>
      <c r="C308" s="25" t="s">
        <v>259</v>
      </c>
      <c r="D308" s="4" t="s">
        <v>668</v>
      </c>
      <c r="E308" s="25">
        <v>200</v>
      </c>
      <c r="F308" s="21">
        <f>SUM(F309)</f>
        <v>20</v>
      </c>
      <c r="G308" s="21"/>
    </row>
    <row r="309" spans="1:7" s="54" customFormat="1" ht="31.5">
      <c r="A309" s="6" t="s">
        <v>233</v>
      </c>
      <c r="B309" s="22" t="s">
        <v>249</v>
      </c>
      <c r="C309" s="25" t="s">
        <v>259</v>
      </c>
      <c r="D309" s="4" t="s">
        <v>668</v>
      </c>
      <c r="E309" s="25">
        <v>240</v>
      </c>
      <c r="F309" s="21">
        <v>20</v>
      </c>
      <c r="G309" s="21"/>
    </row>
    <row r="310" spans="1:7" s="54" customFormat="1" ht="15.75">
      <c r="A310" s="86" t="s">
        <v>361</v>
      </c>
      <c r="B310" s="22" t="s">
        <v>249</v>
      </c>
      <c r="C310" s="25" t="s">
        <v>259</v>
      </c>
      <c r="D310" s="4" t="s">
        <v>458</v>
      </c>
      <c r="E310" s="25"/>
      <c r="F310" s="21">
        <f>SUM(F311)</f>
        <v>90</v>
      </c>
    </row>
    <row r="311" spans="1:7" s="54" customFormat="1" ht="31.5">
      <c r="A311" s="86" t="s">
        <v>316</v>
      </c>
      <c r="B311" s="22" t="s">
        <v>249</v>
      </c>
      <c r="C311" s="25" t="s">
        <v>259</v>
      </c>
      <c r="D311" s="4" t="s">
        <v>458</v>
      </c>
      <c r="E311" s="25">
        <v>200</v>
      </c>
      <c r="F311" s="21">
        <f>SUM(F312)</f>
        <v>90</v>
      </c>
    </row>
    <row r="312" spans="1:7" s="54" customFormat="1" ht="31.5">
      <c r="A312" s="86" t="s">
        <v>233</v>
      </c>
      <c r="B312" s="22" t="s">
        <v>249</v>
      </c>
      <c r="C312" s="25" t="s">
        <v>259</v>
      </c>
      <c r="D312" s="4" t="s">
        <v>458</v>
      </c>
      <c r="E312" s="25">
        <v>240</v>
      </c>
      <c r="F312" s="21">
        <v>90</v>
      </c>
    </row>
    <row r="313" spans="1:7" s="54" customFormat="1" ht="47.25">
      <c r="A313" s="86" t="s">
        <v>362</v>
      </c>
      <c r="B313" s="22" t="s">
        <v>249</v>
      </c>
      <c r="C313" s="25" t="s">
        <v>259</v>
      </c>
      <c r="D313" s="4" t="s">
        <v>459</v>
      </c>
      <c r="E313" s="25"/>
      <c r="F313" s="21">
        <f>SUM(F314)</f>
        <v>760.8</v>
      </c>
    </row>
    <row r="314" spans="1:7" s="54" customFormat="1" ht="31.5">
      <c r="A314" s="86" t="s">
        <v>316</v>
      </c>
      <c r="B314" s="22" t="s">
        <v>249</v>
      </c>
      <c r="C314" s="25" t="s">
        <v>259</v>
      </c>
      <c r="D314" s="4" t="s">
        <v>459</v>
      </c>
      <c r="E314" s="25">
        <v>200</v>
      </c>
      <c r="F314" s="21">
        <f>SUM(F315)</f>
        <v>760.8</v>
      </c>
    </row>
    <row r="315" spans="1:7" s="54" customFormat="1" ht="31.5">
      <c r="A315" s="86" t="s">
        <v>233</v>
      </c>
      <c r="B315" s="22" t="s">
        <v>249</v>
      </c>
      <c r="C315" s="25" t="s">
        <v>259</v>
      </c>
      <c r="D315" s="4" t="s">
        <v>459</v>
      </c>
      <c r="E315" s="25">
        <v>240</v>
      </c>
      <c r="F315" s="21">
        <v>760.8</v>
      </c>
    </row>
    <row r="316" spans="1:7" s="54" customFormat="1" ht="47.25">
      <c r="A316" s="86" t="s">
        <v>363</v>
      </c>
      <c r="B316" s="22" t="s">
        <v>249</v>
      </c>
      <c r="C316" s="25" t="s">
        <v>259</v>
      </c>
      <c r="D316" s="4" t="s">
        <v>464</v>
      </c>
      <c r="E316" s="25"/>
      <c r="F316" s="21">
        <f>SUM(F317)</f>
        <v>498</v>
      </c>
    </row>
    <row r="317" spans="1:7" s="54" customFormat="1" ht="31.5">
      <c r="A317" s="86" t="s">
        <v>316</v>
      </c>
      <c r="B317" s="22" t="s">
        <v>249</v>
      </c>
      <c r="C317" s="25" t="s">
        <v>259</v>
      </c>
      <c r="D317" s="4" t="s">
        <v>464</v>
      </c>
      <c r="E317" s="25">
        <v>200</v>
      </c>
      <c r="F317" s="21">
        <f>SUM(F318)</f>
        <v>498</v>
      </c>
    </row>
    <row r="318" spans="1:7" s="54" customFormat="1" ht="31.5">
      <c r="A318" s="86" t="s">
        <v>233</v>
      </c>
      <c r="B318" s="22" t="s">
        <v>249</v>
      </c>
      <c r="C318" s="25" t="s">
        <v>259</v>
      </c>
      <c r="D318" s="4" t="s">
        <v>464</v>
      </c>
      <c r="E318" s="25">
        <v>240</v>
      </c>
      <c r="F318" s="21">
        <v>498</v>
      </c>
    </row>
    <row r="319" spans="1:7" s="54" customFormat="1" ht="47.25">
      <c r="A319" s="86" t="s">
        <v>364</v>
      </c>
      <c r="B319" s="22" t="s">
        <v>249</v>
      </c>
      <c r="C319" s="25" t="s">
        <v>259</v>
      </c>
      <c r="D319" s="4" t="s">
        <v>450</v>
      </c>
      <c r="E319" s="25"/>
      <c r="F319" s="21">
        <f>SUM(F320)</f>
        <v>360</v>
      </c>
    </row>
    <row r="320" spans="1:7" s="54" customFormat="1" ht="31.5">
      <c r="A320" s="86" t="s">
        <v>316</v>
      </c>
      <c r="B320" s="22" t="s">
        <v>249</v>
      </c>
      <c r="C320" s="25" t="s">
        <v>259</v>
      </c>
      <c r="D320" s="4" t="s">
        <v>450</v>
      </c>
      <c r="E320" s="25">
        <v>200</v>
      </c>
      <c r="F320" s="21">
        <f>SUM(F321)</f>
        <v>360</v>
      </c>
    </row>
    <row r="321" spans="1:6" s="54" customFormat="1" ht="31.5">
      <c r="A321" s="86" t="s">
        <v>233</v>
      </c>
      <c r="B321" s="22" t="s">
        <v>249</v>
      </c>
      <c r="C321" s="25" t="s">
        <v>259</v>
      </c>
      <c r="D321" s="4" t="s">
        <v>450</v>
      </c>
      <c r="E321" s="25">
        <v>240</v>
      </c>
      <c r="F321" s="21">
        <v>360</v>
      </c>
    </row>
    <row r="322" spans="1:6" s="54" customFormat="1" ht="63">
      <c r="A322" s="90" t="s">
        <v>460</v>
      </c>
      <c r="B322" s="22" t="s">
        <v>249</v>
      </c>
      <c r="C322" s="25" t="s">
        <v>259</v>
      </c>
      <c r="D322" s="4" t="s">
        <v>440</v>
      </c>
      <c r="E322" s="25"/>
      <c r="F322" s="21">
        <f t="shared" ref="F322:F323" si="5">SUM(F323)</f>
        <v>60.4</v>
      </c>
    </row>
    <row r="323" spans="1:6" s="54" customFormat="1" ht="63">
      <c r="A323" s="90" t="s">
        <v>461</v>
      </c>
      <c r="B323" s="22" t="s">
        <v>249</v>
      </c>
      <c r="C323" s="25" t="s">
        <v>259</v>
      </c>
      <c r="D323" s="4" t="s">
        <v>441</v>
      </c>
      <c r="E323" s="25"/>
      <c r="F323" s="21">
        <f t="shared" si="5"/>
        <v>60.4</v>
      </c>
    </row>
    <row r="324" spans="1:6" s="54" customFormat="1" ht="31.5">
      <c r="A324" s="86" t="s">
        <v>316</v>
      </c>
      <c r="B324" s="22" t="s">
        <v>249</v>
      </c>
      <c r="C324" s="25" t="s">
        <v>259</v>
      </c>
      <c r="D324" s="4" t="s">
        <v>441</v>
      </c>
      <c r="E324" s="25">
        <v>200</v>
      </c>
      <c r="F324" s="21">
        <f>SUM(F325)</f>
        <v>60.4</v>
      </c>
    </row>
    <row r="325" spans="1:6" s="54" customFormat="1" ht="31.5">
      <c r="A325" s="86" t="s">
        <v>233</v>
      </c>
      <c r="B325" s="22" t="s">
        <v>249</v>
      </c>
      <c r="C325" s="25" t="s">
        <v>259</v>
      </c>
      <c r="D325" s="4" t="s">
        <v>441</v>
      </c>
      <c r="E325" s="25">
        <v>240</v>
      </c>
      <c r="F325" s="21">
        <v>60.4</v>
      </c>
    </row>
    <row r="326" spans="1:6" s="54" customFormat="1" ht="15.75">
      <c r="A326" s="86"/>
      <c r="B326" s="22"/>
      <c r="C326" s="25"/>
      <c r="D326" s="4"/>
      <c r="E326" s="25"/>
      <c r="F326" s="21"/>
    </row>
    <row r="327" spans="1:6" ht="15.75">
      <c r="A327" s="94" t="s">
        <v>260</v>
      </c>
      <c r="B327" s="66" t="s">
        <v>232</v>
      </c>
      <c r="C327" s="66"/>
      <c r="D327" s="48"/>
      <c r="E327" s="48"/>
      <c r="F327" s="67">
        <f>SUM(F328,F338,F388,F407)</f>
        <v>114779.48999999999</v>
      </c>
    </row>
    <row r="328" spans="1:6" s="54" customFormat="1" ht="15.75">
      <c r="A328" s="85" t="s">
        <v>471</v>
      </c>
      <c r="B328" s="22" t="s">
        <v>232</v>
      </c>
      <c r="C328" s="22" t="s">
        <v>267</v>
      </c>
      <c r="D328" s="48"/>
      <c r="E328" s="48"/>
      <c r="F328" s="21">
        <f t="shared" ref="F328:F330" si="6">SUM(F329)</f>
        <v>1645</v>
      </c>
    </row>
    <row r="329" spans="1:6" s="54" customFormat="1" ht="31.5">
      <c r="A329" s="85" t="s">
        <v>322</v>
      </c>
      <c r="B329" s="22" t="s">
        <v>232</v>
      </c>
      <c r="C329" s="22" t="s">
        <v>267</v>
      </c>
      <c r="D329" s="4" t="s">
        <v>47</v>
      </c>
      <c r="E329" s="48"/>
      <c r="F329" s="21">
        <f t="shared" si="6"/>
        <v>1645</v>
      </c>
    </row>
    <row r="330" spans="1:6" s="54" customFormat="1" ht="31.5">
      <c r="A330" s="86" t="s">
        <v>539</v>
      </c>
      <c r="B330" s="22" t="s">
        <v>232</v>
      </c>
      <c r="C330" s="22" t="s">
        <v>267</v>
      </c>
      <c r="D330" s="4" t="s">
        <v>540</v>
      </c>
      <c r="E330" s="48"/>
      <c r="F330" s="21">
        <f t="shared" si="6"/>
        <v>1645</v>
      </c>
    </row>
    <row r="331" spans="1:6" s="54" customFormat="1" ht="51" customHeight="1">
      <c r="A331" s="85" t="s">
        <v>470</v>
      </c>
      <c r="B331" s="22" t="s">
        <v>232</v>
      </c>
      <c r="C331" s="22" t="s">
        <v>267</v>
      </c>
      <c r="D331" s="4" t="s">
        <v>541</v>
      </c>
      <c r="E331" s="48"/>
      <c r="F331" s="21">
        <f>SUM(F332,F335)</f>
        <v>1645</v>
      </c>
    </row>
    <row r="332" spans="1:6" s="54" customFormat="1" ht="66" customHeight="1">
      <c r="A332" s="86" t="s">
        <v>229</v>
      </c>
      <c r="B332" s="22" t="s">
        <v>232</v>
      </c>
      <c r="C332" s="22" t="s">
        <v>267</v>
      </c>
      <c r="D332" s="4" t="s">
        <v>541</v>
      </c>
      <c r="E332" s="25">
        <v>100</v>
      </c>
      <c r="F332" s="21">
        <f t="shared" ref="F332" si="7">SUM(F333)</f>
        <v>387.9</v>
      </c>
    </row>
    <row r="333" spans="1:6" s="54" customFormat="1" ht="31.5">
      <c r="A333" s="86" t="s">
        <v>230</v>
      </c>
      <c r="B333" s="22" t="s">
        <v>232</v>
      </c>
      <c r="C333" s="22" t="s">
        <v>267</v>
      </c>
      <c r="D333" s="4" t="s">
        <v>541</v>
      </c>
      <c r="E333" s="25">
        <v>120</v>
      </c>
      <c r="F333" s="21">
        <v>387.9</v>
      </c>
    </row>
    <row r="334" spans="1:6" s="54" customFormat="1" ht="15.75">
      <c r="A334" s="87" t="s">
        <v>236</v>
      </c>
      <c r="B334" s="22" t="s">
        <v>232</v>
      </c>
      <c r="C334" s="22" t="s">
        <v>267</v>
      </c>
      <c r="D334" s="4" t="s">
        <v>541</v>
      </c>
      <c r="E334" s="25">
        <v>120</v>
      </c>
      <c r="F334" s="21">
        <v>387.9</v>
      </c>
    </row>
    <row r="335" spans="1:6" s="54" customFormat="1" ht="31.5">
      <c r="A335" s="86" t="s">
        <v>316</v>
      </c>
      <c r="B335" s="22" t="s">
        <v>232</v>
      </c>
      <c r="C335" s="22" t="s">
        <v>267</v>
      </c>
      <c r="D335" s="4" t="s">
        <v>541</v>
      </c>
      <c r="E335" s="25">
        <v>200</v>
      </c>
      <c r="F335" s="21">
        <f t="shared" ref="F335" si="8">SUM(F336)</f>
        <v>1257.0999999999999</v>
      </c>
    </row>
    <row r="336" spans="1:6" s="54" customFormat="1" ht="31.5">
      <c r="A336" s="86" t="s">
        <v>233</v>
      </c>
      <c r="B336" s="22" t="s">
        <v>232</v>
      </c>
      <c r="C336" s="22" t="s">
        <v>267</v>
      </c>
      <c r="D336" s="4" t="s">
        <v>541</v>
      </c>
      <c r="E336" s="25">
        <v>240</v>
      </c>
      <c r="F336" s="21">
        <v>1257.0999999999999</v>
      </c>
    </row>
    <row r="337" spans="1:6" s="54" customFormat="1" ht="15.75">
      <c r="A337" s="87" t="s">
        <v>236</v>
      </c>
      <c r="B337" s="22" t="s">
        <v>232</v>
      </c>
      <c r="C337" s="22" t="s">
        <v>267</v>
      </c>
      <c r="D337" s="4" t="s">
        <v>541</v>
      </c>
      <c r="E337" s="25">
        <v>240</v>
      </c>
      <c r="F337" s="21">
        <v>1257.0999999999999</v>
      </c>
    </row>
    <row r="338" spans="1:6" ht="19.5" customHeight="1">
      <c r="A338" s="87" t="s">
        <v>261</v>
      </c>
      <c r="B338" s="22" t="s">
        <v>232</v>
      </c>
      <c r="C338" s="22" t="s">
        <v>257</v>
      </c>
      <c r="D338" s="23"/>
      <c r="E338" s="27"/>
      <c r="F338" s="21">
        <f>SUM(F339,F345,F382,)</f>
        <v>94109.54</v>
      </c>
    </row>
    <row r="339" spans="1:6" s="54" customFormat="1" ht="31.5">
      <c r="A339" s="85" t="s">
        <v>320</v>
      </c>
      <c r="B339" s="22" t="s">
        <v>232</v>
      </c>
      <c r="C339" s="22" t="s">
        <v>257</v>
      </c>
      <c r="D339" s="4" t="s">
        <v>35</v>
      </c>
      <c r="E339" s="27"/>
      <c r="F339" s="21">
        <f>SUM(F340)</f>
        <v>5000</v>
      </c>
    </row>
    <row r="340" spans="1:6" s="54" customFormat="1" ht="31.5">
      <c r="A340" s="92" t="s">
        <v>477</v>
      </c>
      <c r="B340" s="22" t="s">
        <v>232</v>
      </c>
      <c r="C340" s="22" t="s">
        <v>257</v>
      </c>
      <c r="D340" s="53" t="s">
        <v>36</v>
      </c>
      <c r="E340" s="27"/>
      <c r="F340" s="21">
        <f>SUM(F341)</f>
        <v>5000</v>
      </c>
    </row>
    <row r="341" spans="1:6" s="54" customFormat="1" ht="47.25">
      <c r="A341" s="85" t="s">
        <v>519</v>
      </c>
      <c r="B341" s="22" t="s">
        <v>232</v>
      </c>
      <c r="C341" s="22" t="s">
        <v>257</v>
      </c>
      <c r="D341" s="53" t="s">
        <v>74</v>
      </c>
      <c r="E341" s="27"/>
      <c r="F341" s="21">
        <f>SUM(F342)</f>
        <v>5000</v>
      </c>
    </row>
    <row r="342" spans="1:6" s="54" customFormat="1" ht="51" customHeight="1">
      <c r="A342" s="92" t="s">
        <v>430</v>
      </c>
      <c r="B342" s="22" t="s">
        <v>232</v>
      </c>
      <c r="C342" s="22" t="s">
        <v>257</v>
      </c>
      <c r="D342" s="53" t="s">
        <v>79</v>
      </c>
      <c r="E342" s="25"/>
      <c r="F342" s="21">
        <f>SUM(F343)</f>
        <v>5000</v>
      </c>
    </row>
    <row r="343" spans="1:6" s="54" customFormat="1" ht="31.5">
      <c r="A343" s="86" t="s">
        <v>431</v>
      </c>
      <c r="B343" s="22" t="s">
        <v>232</v>
      </c>
      <c r="C343" s="22" t="s">
        <v>257</v>
      </c>
      <c r="D343" s="53" t="s">
        <v>79</v>
      </c>
      <c r="E343" s="25">
        <v>200</v>
      </c>
      <c r="F343" s="21">
        <f>SUM(F344)</f>
        <v>5000</v>
      </c>
    </row>
    <row r="344" spans="1:6" s="54" customFormat="1" ht="31.5">
      <c r="A344" s="86" t="s">
        <v>233</v>
      </c>
      <c r="B344" s="22" t="s">
        <v>232</v>
      </c>
      <c r="C344" s="22" t="s">
        <v>257</v>
      </c>
      <c r="D344" s="53" t="s">
        <v>79</v>
      </c>
      <c r="E344" s="25">
        <v>240</v>
      </c>
      <c r="F344" s="21">
        <v>5000</v>
      </c>
    </row>
    <row r="345" spans="1:6" ht="31.5">
      <c r="A345" s="85" t="s">
        <v>367</v>
      </c>
      <c r="B345" s="22" t="s">
        <v>232</v>
      </c>
      <c r="C345" s="22" t="s">
        <v>257</v>
      </c>
      <c r="D345" s="4" t="s">
        <v>48</v>
      </c>
      <c r="E345" s="27"/>
      <c r="F345" s="21">
        <f>SUM(F346,F351,F366)</f>
        <v>88609.54</v>
      </c>
    </row>
    <row r="346" spans="1:6" ht="15.75">
      <c r="A346" s="85" t="s">
        <v>408</v>
      </c>
      <c r="B346" s="22" t="s">
        <v>232</v>
      </c>
      <c r="C346" s="22" t="s">
        <v>257</v>
      </c>
      <c r="D346" s="53" t="s">
        <v>411</v>
      </c>
      <c r="E346" s="27"/>
      <c r="F346" s="21">
        <f>SUM(F347)</f>
        <v>50</v>
      </c>
    </row>
    <row r="347" spans="1:6" ht="15.75">
      <c r="A347" s="86" t="s">
        <v>591</v>
      </c>
      <c r="B347" s="22" t="s">
        <v>232</v>
      </c>
      <c r="C347" s="22" t="s">
        <v>257</v>
      </c>
      <c r="D347" s="53" t="s">
        <v>412</v>
      </c>
      <c r="E347" s="27"/>
      <c r="F347" s="21">
        <f>SUM(F348)</f>
        <v>50</v>
      </c>
    </row>
    <row r="348" spans="1:6" ht="15.75">
      <c r="A348" s="86" t="s">
        <v>262</v>
      </c>
      <c r="B348" s="22" t="s">
        <v>232</v>
      </c>
      <c r="C348" s="22" t="s">
        <v>257</v>
      </c>
      <c r="D348" s="53" t="s">
        <v>413</v>
      </c>
      <c r="E348" s="25"/>
      <c r="F348" s="21">
        <f>SUM(F349)</f>
        <v>50</v>
      </c>
    </row>
    <row r="349" spans="1:6" ht="31.5">
      <c r="A349" s="86" t="s">
        <v>316</v>
      </c>
      <c r="B349" s="22" t="s">
        <v>232</v>
      </c>
      <c r="C349" s="22" t="s">
        <v>257</v>
      </c>
      <c r="D349" s="53" t="s">
        <v>413</v>
      </c>
      <c r="E349" s="25">
        <v>200</v>
      </c>
      <c r="F349" s="21">
        <f>SUM(F350)</f>
        <v>50</v>
      </c>
    </row>
    <row r="350" spans="1:6" ht="31.5">
      <c r="A350" s="86" t="s">
        <v>233</v>
      </c>
      <c r="B350" s="22" t="s">
        <v>232</v>
      </c>
      <c r="C350" s="22" t="s">
        <v>257</v>
      </c>
      <c r="D350" s="53" t="s">
        <v>413</v>
      </c>
      <c r="E350" s="25">
        <v>240</v>
      </c>
      <c r="F350" s="21">
        <v>50</v>
      </c>
    </row>
    <row r="351" spans="1:6" ht="15.75">
      <c r="A351" s="85" t="s">
        <v>409</v>
      </c>
      <c r="B351" s="22" t="s">
        <v>232</v>
      </c>
      <c r="C351" s="22" t="s">
        <v>257</v>
      </c>
      <c r="D351" s="53" t="s">
        <v>414</v>
      </c>
      <c r="E351" s="25"/>
      <c r="F351" s="21">
        <f>SUM(F352)</f>
        <v>69137.2</v>
      </c>
    </row>
    <row r="352" spans="1:6" ht="31.5">
      <c r="A352" s="86" t="s">
        <v>469</v>
      </c>
      <c r="B352" s="22" t="s">
        <v>232</v>
      </c>
      <c r="C352" s="22" t="s">
        <v>257</v>
      </c>
      <c r="D352" s="53" t="s">
        <v>415</v>
      </c>
      <c r="E352" s="27"/>
      <c r="F352" s="21">
        <f>SUM(F353,F356,F359)</f>
        <v>69137.2</v>
      </c>
    </row>
    <row r="353" spans="1:6" s="54" customFormat="1" ht="15.75">
      <c r="A353" s="86" t="s">
        <v>432</v>
      </c>
      <c r="B353" s="22" t="s">
        <v>232</v>
      </c>
      <c r="C353" s="22" t="s">
        <v>257</v>
      </c>
      <c r="D353" s="53" t="s">
        <v>433</v>
      </c>
      <c r="E353" s="27"/>
      <c r="F353" s="21">
        <f>SUM(F354)</f>
        <v>3500</v>
      </c>
    </row>
    <row r="354" spans="1:6" s="54" customFormat="1" ht="31.5">
      <c r="A354" s="86" t="s">
        <v>316</v>
      </c>
      <c r="B354" s="22" t="s">
        <v>232</v>
      </c>
      <c r="C354" s="22" t="s">
        <v>257</v>
      </c>
      <c r="D354" s="53" t="s">
        <v>433</v>
      </c>
      <c r="E354" s="25">
        <v>200</v>
      </c>
      <c r="F354" s="21">
        <f>SUM(F355)</f>
        <v>3500</v>
      </c>
    </row>
    <row r="355" spans="1:6" s="54" customFormat="1" ht="31.5">
      <c r="A355" s="86" t="s">
        <v>233</v>
      </c>
      <c r="B355" s="22" t="s">
        <v>232</v>
      </c>
      <c r="C355" s="22" t="s">
        <v>257</v>
      </c>
      <c r="D355" s="53" t="s">
        <v>433</v>
      </c>
      <c r="E355" s="25">
        <v>240</v>
      </c>
      <c r="F355" s="21">
        <v>3500</v>
      </c>
    </row>
    <row r="356" spans="1:6" ht="31.5">
      <c r="A356" s="86" t="s">
        <v>193</v>
      </c>
      <c r="B356" s="22" t="s">
        <v>232</v>
      </c>
      <c r="C356" s="22" t="s">
        <v>257</v>
      </c>
      <c r="D356" s="53" t="s">
        <v>416</v>
      </c>
      <c r="E356" s="27"/>
      <c r="F356" s="21">
        <f>SUM(F357)</f>
        <v>49900</v>
      </c>
    </row>
    <row r="357" spans="1:6" ht="31.5">
      <c r="A357" s="86" t="s">
        <v>316</v>
      </c>
      <c r="B357" s="22" t="s">
        <v>232</v>
      </c>
      <c r="C357" s="22" t="s">
        <v>257</v>
      </c>
      <c r="D357" s="53" t="s">
        <v>416</v>
      </c>
      <c r="E357" s="25">
        <v>200</v>
      </c>
      <c r="F357" s="21">
        <f>SUM(F358)</f>
        <v>49900</v>
      </c>
    </row>
    <row r="358" spans="1:6" ht="31.5">
      <c r="A358" s="86" t="s">
        <v>233</v>
      </c>
      <c r="B358" s="22" t="s">
        <v>232</v>
      </c>
      <c r="C358" s="22" t="s">
        <v>257</v>
      </c>
      <c r="D358" s="53" t="s">
        <v>416</v>
      </c>
      <c r="E358" s="25">
        <v>240</v>
      </c>
      <c r="F358" s="21">
        <v>49900</v>
      </c>
    </row>
    <row r="359" spans="1:6" ht="31.5">
      <c r="A359" s="91" t="s">
        <v>264</v>
      </c>
      <c r="B359" s="22" t="s">
        <v>232</v>
      </c>
      <c r="C359" s="22" t="s">
        <v>257</v>
      </c>
      <c r="D359" s="53" t="s">
        <v>417</v>
      </c>
      <c r="E359" s="23"/>
      <c r="F359" s="21">
        <f>SUM(F360,F362,F364)</f>
        <v>15737.2</v>
      </c>
    </row>
    <row r="360" spans="1:6" ht="63">
      <c r="A360" s="86" t="s">
        <v>229</v>
      </c>
      <c r="B360" s="22" t="s">
        <v>232</v>
      </c>
      <c r="C360" s="22" t="s">
        <v>257</v>
      </c>
      <c r="D360" s="53" t="s">
        <v>417</v>
      </c>
      <c r="E360" s="25">
        <v>100</v>
      </c>
      <c r="F360" s="21">
        <f>SUM(F361)</f>
        <v>10346.1</v>
      </c>
    </row>
    <row r="361" spans="1:6" ht="15.75">
      <c r="A361" s="86" t="s">
        <v>244</v>
      </c>
      <c r="B361" s="22" t="s">
        <v>232</v>
      </c>
      <c r="C361" s="22" t="s">
        <v>257</v>
      </c>
      <c r="D361" s="53" t="s">
        <v>417</v>
      </c>
      <c r="E361" s="25">
        <v>110</v>
      </c>
      <c r="F361" s="21">
        <v>10346.1</v>
      </c>
    </row>
    <row r="362" spans="1:6" ht="31.5">
      <c r="A362" s="86" t="s">
        <v>316</v>
      </c>
      <c r="B362" s="22" t="s">
        <v>232</v>
      </c>
      <c r="C362" s="22" t="s">
        <v>257</v>
      </c>
      <c r="D362" s="53" t="s">
        <v>417</v>
      </c>
      <c r="E362" s="25">
        <v>200</v>
      </c>
      <c r="F362" s="21">
        <f>SUM(F363)</f>
        <v>5211.1000000000004</v>
      </c>
    </row>
    <row r="363" spans="1:6" ht="31.5">
      <c r="A363" s="86" t="s">
        <v>233</v>
      </c>
      <c r="B363" s="22" t="s">
        <v>232</v>
      </c>
      <c r="C363" s="22" t="s">
        <v>257</v>
      </c>
      <c r="D363" s="53" t="s">
        <v>417</v>
      </c>
      <c r="E363" s="25">
        <v>240</v>
      </c>
      <c r="F363" s="21">
        <v>5211.1000000000004</v>
      </c>
    </row>
    <row r="364" spans="1:6" s="54" customFormat="1" ht="15.75">
      <c r="A364" s="95" t="s">
        <v>234</v>
      </c>
      <c r="B364" s="22" t="s">
        <v>232</v>
      </c>
      <c r="C364" s="22" t="s">
        <v>257</v>
      </c>
      <c r="D364" s="53" t="s">
        <v>417</v>
      </c>
      <c r="E364" s="25">
        <v>800</v>
      </c>
      <c r="F364" s="21">
        <f>SUM(F365)</f>
        <v>180</v>
      </c>
    </row>
    <row r="365" spans="1:6" s="54" customFormat="1" ht="15.75">
      <c r="A365" s="95" t="s">
        <v>235</v>
      </c>
      <c r="B365" s="22" t="s">
        <v>232</v>
      </c>
      <c r="C365" s="22" t="s">
        <v>257</v>
      </c>
      <c r="D365" s="53" t="s">
        <v>417</v>
      </c>
      <c r="E365" s="25">
        <v>850</v>
      </c>
      <c r="F365" s="21">
        <v>180</v>
      </c>
    </row>
    <row r="366" spans="1:6" ht="15.75">
      <c r="A366" s="85" t="s">
        <v>410</v>
      </c>
      <c r="B366" s="22" t="s">
        <v>232</v>
      </c>
      <c r="C366" s="22" t="s">
        <v>257</v>
      </c>
      <c r="D366" s="53" t="s">
        <v>418</v>
      </c>
      <c r="E366" s="9"/>
      <c r="F366" s="21">
        <f>SUM(F367,F374,F378)</f>
        <v>19422.34</v>
      </c>
    </row>
    <row r="367" spans="1:6" s="54" customFormat="1" ht="31.5">
      <c r="A367" s="86" t="s">
        <v>592</v>
      </c>
      <c r="B367" s="22" t="s">
        <v>232</v>
      </c>
      <c r="C367" s="22" t="s">
        <v>257</v>
      </c>
      <c r="D367" s="53" t="s">
        <v>419</v>
      </c>
      <c r="E367" s="9"/>
      <c r="F367" s="21">
        <f>SUM(F368,F371)</f>
        <v>6600</v>
      </c>
    </row>
    <row r="368" spans="1:6" s="54" customFormat="1" ht="15.75">
      <c r="A368" s="92" t="s">
        <v>596</v>
      </c>
      <c r="B368" s="22" t="s">
        <v>232</v>
      </c>
      <c r="C368" s="22" t="s">
        <v>257</v>
      </c>
      <c r="D368" s="53" t="s">
        <v>597</v>
      </c>
      <c r="E368" s="25"/>
      <c r="F368" s="21">
        <f>SUM(F369)</f>
        <v>1500</v>
      </c>
    </row>
    <row r="369" spans="1:6" s="54" customFormat="1" ht="31.5">
      <c r="A369" s="86" t="s">
        <v>316</v>
      </c>
      <c r="B369" s="22" t="s">
        <v>232</v>
      </c>
      <c r="C369" s="22" t="s">
        <v>257</v>
      </c>
      <c r="D369" s="53" t="s">
        <v>597</v>
      </c>
      <c r="E369" s="25">
        <v>200</v>
      </c>
      <c r="F369" s="21">
        <f>SUM(F370)</f>
        <v>1500</v>
      </c>
    </row>
    <row r="370" spans="1:6" s="54" customFormat="1" ht="31.5">
      <c r="A370" s="86" t="s">
        <v>233</v>
      </c>
      <c r="B370" s="22" t="s">
        <v>232</v>
      </c>
      <c r="C370" s="22" t="s">
        <v>257</v>
      </c>
      <c r="D370" s="53" t="s">
        <v>597</v>
      </c>
      <c r="E370" s="25">
        <v>240</v>
      </c>
      <c r="F370" s="21">
        <v>1500</v>
      </c>
    </row>
    <row r="371" spans="1:6" s="54" customFormat="1" ht="31.5">
      <c r="A371" s="92" t="s">
        <v>703</v>
      </c>
      <c r="B371" s="22" t="s">
        <v>232</v>
      </c>
      <c r="C371" s="22" t="s">
        <v>257</v>
      </c>
      <c r="D371" s="53" t="s">
        <v>489</v>
      </c>
      <c r="E371" s="25"/>
      <c r="F371" s="21">
        <f>SUM(F372)</f>
        <v>5100</v>
      </c>
    </row>
    <row r="372" spans="1:6" ht="31.5">
      <c r="A372" s="86" t="s">
        <v>316</v>
      </c>
      <c r="B372" s="22" t="s">
        <v>232</v>
      </c>
      <c r="C372" s="22" t="s">
        <v>257</v>
      </c>
      <c r="D372" s="53" t="s">
        <v>489</v>
      </c>
      <c r="E372" s="25">
        <v>200</v>
      </c>
      <c r="F372" s="21">
        <f>SUM(F373)</f>
        <v>5100</v>
      </c>
    </row>
    <row r="373" spans="1:6" ht="31.5">
      <c r="A373" s="86" t="s">
        <v>233</v>
      </c>
      <c r="B373" s="22" t="s">
        <v>232</v>
      </c>
      <c r="C373" s="22" t="s">
        <v>257</v>
      </c>
      <c r="D373" s="53" t="s">
        <v>489</v>
      </c>
      <c r="E373" s="25">
        <v>240</v>
      </c>
      <c r="F373" s="21">
        <v>5100</v>
      </c>
    </row>
    <row r="374" spans="1:6" s="54" customFormat="1" ht="15.75">
      <c r="A374" s="86" t="s">
        <v>639</v>
      </c>
      <c r="B374" s="22" t="s">
        <v>232</v>
      </c>
      <c r="C374" s="22" t="s">
        <v>257</v>
      </c>
      <c r="D374" s="4" t="s">
        <v>637</v>
      </c>
      <c r="E374" s="25"/>
      <c r="F374" s="21">
        <f>SUM(F375)</f>
        <v>7322.34</v>
      </c>
    </row>
    <row r="375" spans="1:6" s="54" customFormat="1" ht="15.75">
      <c r="A375" s="86" t="s">
        <v>638</v>
      </c>
      <c r="B375" s="22" t="s">
        <v>232</v>
      </c>
      <c r="C375" s="22" t="s">
        <v>257</v>
      </c>
      <c r="D375" s="4" t="s">
        <v>640</v>
      </c>
      <c r="E375" s="25"/>
      <c r="F375" s="21">
        <f>SUM(F376)</f>
        <v>7322.34</v>
      </c>
    </row>
    <row r="376" spans="1:6" s="54" customFormat="1" ht="31.5">
      <c r="A376" s="86" t="s">
        <v>316</v>
      </c>
      <c r="B376" s="22" t="s">
        <v>232</v>
      </c>
      <c r="C376" s="22" t="s">
        <v>257</v>
      </c>
      <c r="D376" s="4" t="s">
        <v>640</v>
      </c>
      <c r="E376" s="25">
        <v>200</v>
      </c>
      <c r="F376" s="21">
        <f>SUM(F377)</f>
        <v>7322.34</v>
      </c>
    </row>
    <row r="377" spans="1:6" s="54" customFormat="1" ht="31.5">
      <c r="A377" s="86" t="s">
        <v>233</v>
      </c>
      <c r="B377" s="22" t="s">
        <v>232</v>
      </c>
      <c r="C377" s="22" t="s">
        <v>257</v>
      </c>
      <c r="D377" s="4" t="s">
        <v>640</v>
      </c>
      <c r="E377" s="25">
        <v>240</v>
      </c>
      <c r="F377" s="21">
        <v>7322.34</v>
      </c>
    </row>
    <row r="378" spans="1:6" s="54" customFormat="1" ht="34.5" customHeight="1">
      <c r="A378" s="86" t="s">
        <v>593</v>
      </c>
      <c r="B378" s="22" t="s">
        <v>232</v>
      </c>
      <c r="C378" s="22" t="s">
        <v>257</v>
      </c>
      <c r="D378" s="4" t="s">
        <v>594</v>
      </c>
      <c r="E378" s="25"/>
      <c r="F378" s="21">
        <f>SUM(F379)</f>
        <v>5500</v>
      </c>
    </row>
    <row r="379" spans="1:6" s="54" customFormat="1" ht="47.25">
      <c r="A379" s="86" t="s">
        <v>263</v>
      </c>
      <c r="B379" s="22" t="s">
        <v>232</v>
      </c>
      <c r="C379" s="22" t="s">
        <v>257</v>
      </c>
      <c r="D379" s="4" t="s">
        <v>595</v>
      </c>
      <c r="E379" s="25"/>
      <c r="F379" s="21">
        <f>SUM(F380)</f>
        <v>5500</v>
      </c>
    </row>
    <row r="380" spans="1:6" s="54" customFormat="1" ht="31.5">
      <c r="A380" s="86" t="s">
        <v>316</v>
      </c>
      <c r="B380" s="22" t="s">
        <v>232</v>
      </c>
      <c r="C380" s="22" t="s">
        <v>257</v>
      </c>
      <c r="D380" s="4" t="s">
        <v>595</v>
      </c>
      <c r="E380" s="25">
        <v>200</v>
      </c>
      <c r="F380" s="21">
        <f>SUM(F381)</f>
        <v>5500</v>
      </c>
    </row>
    <row r="381" spans="1:6" s="54" customFormat="1" ht="31.5">
      <c r="A381" s="86" t="s">
        <v>233</v>
      </c>
      <c r="B381" s="22" t="s">
        <v>232</v>
      </c>
      <c r="C381" s="22" t="s">
        <v>257</v>
      </c>
      <c r="D381" s="4" t="s">
        <v>595</v>
      </c>
      <c r="E381" s="25">
        <v>240</v>
      </c>
      <c r="F381" s="21">
        <v>5500</v>
      </c>
    </row>
    <row r="382" spans="1:6" ht="31.5">
      <c r="A382" s="85" t="s">
        <v>324</v>
      </c>
      <c r="B382" s="22" t="s">
        <v>232</v>
      </c>
      <c r="C382" s="22" t="s">
        <v>257</v>
      </c>
      <c r="D382" s="4" t="s">
        <v>52</v>
      </c>
      <c r="E382" s="28"/>
      <c r="F382" s="21">
        <f>SUM(F383)</f>
        <v>500</v>
      </c>
    </row>
    <row r="383" spans="1:6" ht="15.75">
      <c r="A383" s="85" t="s">
        <v>5</v>
      </c>
      <c r="B383" s="22" t="s">
        <v>232</v>
      </c>
      <c r="C383" s="22" t="s">
        <v>257</v>
      </c>
      <c r="D383" s="2" t="s">
        <v>55</v>
      </c>
      <c r="E383" s="28"/>
      <c r="F383" s="21">
        <f>SUM(F384)</f>
        <v>500</v>
      </c>
    </row>
    <row r="384" spans="1:6" ht="63">
      <c r="A384" s="96" t="s">
        <v>535</v>
      </c>
      <c r="B384" s="22" t="s">
        <v>232</v>
      </c>
      <c r="C384" s="22" t="s">
        <v>257</v>
      </c>
      <c r="D384" s="2" t="s">
        <v>101</v>
      </c>
      <c r="E384" s="28"/>
      <c r="F384" s="21">
        <f>SUM(F385)</f>
        <v>500</v>
      </c>
    </row>
    <row r="385" spans="1:8" ht="15.75">
      <c r="A385" s="85" t="s">
        <v>209</v>
      </c>
      <c r="B385" s="22" t="s">
        <v>232</v>
      </c>
      <c r="C385" s="22" t="s">
        <v>257</v>
      </c>
      <c r="D385" s="2" t="s">
        <v>210</v>
      </c>
      <c r="E385" s="28"/>
      <c r="F385" s="21">
        <f>SUM(F386)</f>
        <v>500</v>
      </c>
    </row>
    <row r="386" spans="1:8" ht="31.5">
      <c r="A386" s="86" t="s">
        <v>316</v>
      </c>
      <c r="B386" s="22" t="s">
        <v>232</v>
      </c>
      <c r="C386" s="22" t="s">
        <v>257</v>
      </c>
      <c r="D386" s="2" t="s">
        <v>210</v>
      </c>
      <c r="E386" s="25">
        <v>200</v>
      </c>
      <c r="F386" s="21">
        <f>SUM(F387)</f>
        <v>500</v>
      </c>
    </row>
    <row r="387" spans="1:8" ht="31.5">
      <c r="A387" s="86" t="s">
        <v>233</v>
      </c>
      <c r="B387" s="22" t="s">
        <v>232</v>
      </c>
      <c r="C387" s="22" t="s">
        <v>257</v>
      </c>
      <c r="D387" s="2" t="s">
        <v>210</v>
      </c>
      <c r="E387" s="25">
        <v>240</v>
      </c>
      <c r="F387" s="21">
        <v>500</v>
      </c>
    </row>
    <row r="388" spans="1:8" ht="15.75">
      <c r="A388" s="86" t="s">
        <v>327</v>
      </c>
      <c r="B388" s="22" t="s">
        <v>232</v>
      </c>
      <c r="C388" s="22">
        <v>10</v>
      </c>
      <c r="D388" s="2"/>
      <c r="E388" s="25"/>
      <c r="F388" s="21">
        <f>SUM(F389)</f>
        <v>10864.95</v>
      </c>
    </row>
    <row r="389" spans="1:8" ht="31.5">
      <c r="A389" s="85" t="s">
        <v>495</v>
      </c>
      <c r="B389" s="22" t="s">
        <v>232</v>
      </c>
      <c r="C389" s="22">
        <v>10</v>
      </c>
      <c r="D389" s="4" t="s">
        <v>214</v>
      </c>
      <c r="E389" s="25"/>
      <c r="F389" s="21">
        <f>SUM(F390,)</f>
        <v>10864.95</v>
      </c>
      <c r="H389" s="52"/>
    </row>
    <row r="390" spans="1:8" ht="54.75" customHeight="1">
      <c r="A390" s="85" t="s">
        <v>496</v>
      </c>
      <c r="B390" s="22" t="s">
        <v>232</v>
      </c>
      <c r="C390" s="22">
        <v>10</v>
      </c>
      <c r="D390" s="53" t="s">
        <v>497</v>
      </c>
      <c r="E390" s="25"/>
      <c r="F390" s="21">
        <f>SUM(F391,F395,F399,F403,)</f>
        <v>10864.95</v>
      </c>
    </row>
    <row r="391" spans="1:8" ht="47.25">
      <c r="A391" s="119" t="s">
        <v>685</v>
      </c>
      <c r="B391" s="22" t="s">
        <v>232</v>
      </c>
      <c r="C391" s="22">
        <v>10</v>
      </c>
      <c r="D391" s="53" t="s">
        <v>498</v>
      </c>
      <c r="E391" s="25"/>
      <c r="F391" s="21">
        <f>SUM(F392,)</f>
        <v>6696</v>
      </c>
    </row>
    <row r="392" spans="1:8" ht="31.5">
      <c r="A392" s="89" t="s">
        <v>183</v>
      </c>
      <c r="B392" s="22" t="s">
        <v>232</v>
      </c>
      <c r="C392" s="22">
        <v>10</v>
      </c>
      <c r="D392" s="53" t="s">
        <v>499</v>
      </c>
      <c r="E392" s="25"/>
      <c r="F392" s="21">
        <f>SUM(F393)</f>
        <v>6696</v>
      </c>
    </row>
    <row r="393" spans="1:8" ht="31.5">
      <c r="A393" s="86" t="s">
        <v>316</v>
      </c>
      <c r="B393" s="22" t="s">
        <v>232</v>
      </c>
      <c r="C393" s="22">
        <v>10</v>
      </c>
      <c r="D393" s="53" t="s">
        <v>499</v>
      </c>
      <c r="E393" s="25">
        <v>200</v>
      </c>
      <c r="F393" s="21">
        <f>SUM(F394)</f>
        <v>6696</v>
      </c>
    </row>
    <row r="394" spans="1:8" ht="31.5">
      <c r="A394" s="86" t="s">
        <v>233</v>
      </c>
      <c r="B394" s="22" t="s">
        <v>232</v>
      </c>
      <c r="C394" s="22">
        <v>10</v>
      </c>
      <c r="D394" s="53" t="s">
        <v>499</v>
      </c>
      <c r="E394" s="25">
        <v>240</v>
      </c>
      <c r="F394" s="59">
        <v>6696</v>
      </c>
    </row>
    <row r="395" spans="1:8" ht="69.75" customHeight="1">
      <c r="A395" s="119" t="s">
        <v>686</v>
      </c>
      <c r="B395" s="22" t="s">
        <v>232</v>
      </c>
      <c r="C395" s="22">
        <v>10</v>
      </c>
      <c r="D395" s="53" t="s">
        <v>500</v>
      </c>
      <c r="E395" s="25"/>
      <c r="F395" s="21">
        <f>SUM(F396)</f>
        <v>1200</v>
      </c>
    </row>
    <row r="396" spans="1:8" ht="31.5">
      <c r="A396" s="89" t="s">
        <v>183</v>
      </c>
      <c r="B396" s="22" t="s">
        <v>232</v>
      </c>
      <c r="C396" s="22">
        <v>10</v>
      </c>
      <c r="D396" s="53" t="s">
        <v>501</v>
      </c>
      <c r="E396" s="25"/>
      <c r="F396" s="21">
        <f>SUM(F397)</f>
        <v>1200</v>
      </c>
    </row>
    <row r="397" spans="1:8" ht="31.5">
      <c r="A397" s="86" t="s">
        <v>316</v>
      </c>
      <c r="B397" s="22" t="s">
        <v>232</v>
      </c>
      <c r="C397" s="22">
        <v>10</v>
      </c>
      <c r="D397" s="53" t="s">
        <v>501</v>
      </c>
      <c r="E397" s="25">
        <v>200</v>
      </c>
      <c r="F397" s="21">
        <f>SUM(F398)</f>
        <v>1200</v>
      </c>
    </row>
    <row r="398" spans="1:8" ht="31.5">
      <c r="A398" s="86" t="s">
        <v>233</v>
      </c>
      <c r="B398" s="22" t="s">
        <v>232</v>
      </c>
      <c r="C398" s="22">
        <v>10</v>
      </c>
      <c r="D398" s="53" t="s">
        <v>501</v>
      </c>
      <c r="E398" s="25">
        <v>240</v>
      </c>
      <c r="F398" s="21">
        <v>1200</v>
      </c>
    </row>
    <row r="399" spans="1:8" ht="66.75" customHeight="1">
      <c r="A399" s="119" t="s">
        <v>687</v>
      </c>
      <c r="B399" s="22" t="s">
        <v>232</v>
      </c>
      <c r="C399" s="22">
        <v>10</v>
      </c>
      <c r="D399" s="53" t="s">
        <v>502</v>
      </c>
      <c r="E399" s="25"/>
      <c r="F399" s="21">
        <f>SUM(F400)</f>
        <v>950</v>
      </c>
    </row>
    <row r="400" spans="1:8" ht="31.5">
      <c r="A400" s="89" t="s">
        <v>183</v>
      </c>
      <c r="B400" s="22" t="s">
        <v>232</v>
      </c>
      <c r="C400" s="22">
        <v>10</v>
      </c>
      <c r="D400" s="53" t="s">
        <v>503</v>
      </c>
      <c r="E400" s="25"/>
      <c r="F400" s="21">
        <f>SUM(F401)</f>
        <v>950</v>
      </c>
    </row>
    <row r="401" spans="1:7" ht="31.5">
      <c r="A401" s="86" t="s">
        <v>316</v>
      </c>
      <c r="B401" s="22" t="s">
        <v>232</v>
      </c>
      <c r="C401" s="22">
        <v>10</v>
      </c>
      <c r="D401" s="53" t="s">
        <v>503</v>
      </c>
      <c r="E401" s="25">
        <v>200</v>
      </c>
      <c r="F401" s="21">
        <f>SUM(F402)</f>
        <v>950</v>
      </c>
    </row>
    <row r="402" spans="1:7" ht="31.5">
      <c r="A402" s="86" t="s">
        <v>233</v>
      </c>
      <c r="B402" s="22" t="s">
        <v>232</v>
      </c>
      <c r="C402" s="22">
        <v>10</v>
      </c>
      <c r="D402" s="53" t="s">
        <v>503</v>
      </c>
      <c r="E402" s="25">
        <v>240</v>
      </c>
      <c r="F402" s="21">
        <v>950</v>
      </c>
    </row>
    <row r="403" spans="1:7" ht="67.5" customHeight="1">
      <c r="A403" s="119" t="s">
        <v>688</v>
      </c>
      <c r="B403" s="22" t="s">
        <v>232</v>
      </c>
      <c r="C403" s="22">
        <v>10</v>
      </c>
      <c r="D403" s="53" t="s">
        <v>504</v>
      </c>
      <c r="E403" s="25"/>
      <c r="F403" s="21">
        <f>SUM(F404,)</f>
        <v>2018.95</v>
      </c>
    </row>
    <row r="404" spans="1:7" ht="31.5">
      <c r="A404" s="89" t="s">
        <v>183</v>
      </c>
      <c r="B404" s="22" t="s">
        <v>232</v>
      </c>
      <c r="C404" s="22">
        <v>10</v>
      </c>
      <c r="D404" s="53" t="s">
        <v>505</v>
      </c>
      <c r="E404" s="25"/>
      <c r="F404" s="21">
        <f>SUM(F405)</f>
        <v>2018.95</v>
      </c>
    </row>
    <row r="405" spans="1:7" ht="31.5">
      <c r="A405" s="86" t="s">
        <v>316</v>
      </c>
      <c r="B405" s="22" t="s">
        <v>232</v>
      </c>
      <c r="C405" s="22">
        <v>10</v>
      </c>
      <c r="D405" s="53" t="s">
        <v>505</v>
      </c>
      <c r="E405" s="25">
        <v>200</v>
      </c>
      <c r="F405" s="21">
        <f>SUM(F406)</f>
        <v>2018.95</v>
      </c>
    </row>
    <row r="406" spans="1:7" ht="31.5">
      <c r="A406" s="86" t="s">
        <v>233</v>
      </c>
      <c r="B406" s="22" t="s">
        <v>232</v>
      </c>
      <c r="C406" s="22">
        <v>10</v>
      </c>
      <c r="D406" s="53" t="s">
        <v>505</v>
      </c>
      <c r="E406" s="25">
        <v>240</v>
      </c>
      <c r="F406" s="21">
        <v>2018.95</v>
      </c>
    </row>
    <row r="407" spans="1:7" ht="15.75">
      <c r="A407" s="97" t="s">
        <v>265</v>
      </c>
      <c r="B407" s="22" t="s">
        <v>232</v>
      </c>
      <c r="C407" s="22">
        <v>12</v>
      </c>
      <c r="D407" s="23"/>
      <c r="E407" s="33"/>
      <c r="F407" s="21">
        <f>SUM(F408,F423)</f>
        <v>8160</v>
      </c>
    </row>
    <row r="408" spans="1:7" ht="31.5">
      <c r="A408" s="85" t="s">
        <v>318</v>
      </c>
      <c r="B408" s="25" t="s">
        <v>232</v>
      </c>
      <c r="C408" s="25">
        <v>12</v>
      </c>
      <c r="D408" s="4" t="s">
        <v>26</v>
      </c>
      <c r="E408" s="28"/>
      <c r="F408" s="21">
        <f>SUM(F409,F418)</f>
        <v>6930</v>
      </c>
    </row>
    <row r="409" spans="1:7" ht="15.75">
      <c r="A409" s="85" t="s">
        <v>1</v>
      </c>
      <c r="B409" s="25" t="s">
        <v>232</v>
      </c>
      <c r="C409" s="25">
        <v>12</v>
      </c>
      <c r="D409" s="2" t="s">
        <v>27</v>
      </c>
      <c r="E409" s="28"/>
      <c r="F409" s="21">
        <f>SUM(F410,F414)</f>
        <v>6600</v>
      </c>
    </row>
    <row r="410" spans="1:7" ht="31.5">
      <c r="A410" s="85" t="s">
        <v>510</v>
      </c>
      <c r="B410" s="22" t="s">
        <v>232</v>
      </c>
      <c r="C410" s="22">
        <v>12</v>
      </c>
      <c r="D410" s="2" t="s">
        <v>67</v>
      </c>
      <c r="E410" s="25"/>
      <c r="F410" s="21">
        <f>SUM(F411,)</f>
        <v>6000</v>
      </c>
    </row>
    <row r="411" spans="1:7" ht="47.25">
      <c r="A411" s="85" t="s">
        <v>207</v>
      </c>
      <c r="B411" s="22" t="s">
        <v>232</v>
      </c>
      <c r="C411" s="22">
        <v>12</v>
      </c>
      <c r="D411" s="2" t="s">
        <v>156</v>
      </c>
      <c r="E411" s="25"/>
      <c r="F411" s="21">
        <f>SUM(F412)</f>
        <v>6000</v>
      </c>
    </row>
    <row r="412" spans="1:7" ht="15.75">
      <c r="A412" s="86" t="s">
        <v>234</v>
      </c>
      <c r="B412" s="25" t="s">
        <v>232</v>
      </c>
      <c r="C412" s="25">
        <v>12</v>
      </c>
      <c r="D412" s="2" t="s">
        <v>156</v>
      </c>
      <c r="E412" s="25">
        <v>800</v>
      </c>
      <c r="F412" s="21">
        <f>SUM(F413)</f>
        <v>6000</v>
      </c>
    </row>
    <row r="413" spans="1:7" ht="47.25">
      <c r="A413" s="87" t="s">
        <v>317</v>
      </c>
      <c r="B413" s="25" t="s">
        <v>232</v>
      </c>
      <c r="C413" s="25">
        <v>12</v>
      </c>
      <c r="D413" s="2" t="s">
        <v>156</v>
      </c>
      <c r="E413" s="28">
        <v>810</v>
      </c>
      <c r="F413" s="21">
        <v>6000</v>
      </c>
    </row>
    <row r="414" spans="1:7" ht="31.5">
      <c r="A414" s="85" t="s">
        <v>68</v>
      </c>
      <c r="B414" s="22" t="s">
        <v>232</v>
      </c>
      <c r="C414" s="22">
        <v>12</v>
      </c>
      <c r="D414" s="2" t="s">
        <v>69</v>
      </c>
      <c r="E414" s="28"/>
      <c r="F414" s="21">
        <f>SUM(F415)</f>
        <v>600</v>
      </c>
    </row>
    <row r="415" spans="1:7" ht="47.25">
      <c r="A415" s="85" t="s">
        <v>70</v>
      </c>
      <c r="B415" s="22" t="s">
        <v>232</v>
      </c>
      <c r="C415" s="22">
        <v>12</v>
      </c>
      <c r="D415" s="2" t="s">
        <v>157</v>
      </c>
      <c r="E415" s="28"/>
      <c r="F415" s="21">
        <f>SUM(F416)</f>
        <v>600</v>
      </c>
    </row>
    <row r="416" spans="1:7" ht="31.5">
      <c r="A416" s="86" t="s">
        <v>316</v>
      </c>
      <c r="B416" s="22" t="s">
        <v>232</v>
      </c>
      <c r="C416" s="22">
        <v>12</v>
      </c>
      <c r="D416" s="2" t="s">
        <v>157</v>
      </c>
      <c r="E416" s="25">
        <v>200</v>
      </c>
      <c r="F416" s="21">
        <f>SUM(F417)</f>
        <v>600</v>
      </c>
      <c r="G416" s="36"/>
    </row>
    <row r="417" spans="1:7" ht="31.5">
      <c r="A417" s="86" t="s">
        <v>233</v>
      </c>
      <c r="B417" s="22" t="s">
        <v>232</v>
      </c>
      <c r="C417" s="22">
        <v>12</v>
      </c>
      <c r="D417" s="2" t="s">
        <v>157</v>
      </c>
      <c r="E417" s="25">
        <v>240</v>
      </c>
      <c r="F417" s="21">
        <v>600</v>
      </c>
    </row>
    <row r="418" spans="1:7" ht="15.75">
      <c r="A418" s="87" t="s">
        <v>71</v>
      </c>
      <c r="B418" s="25" t="s">
        <v>232</v>
      </c>
      <c r="C418" s="25">
        <v>12</v>
      </c>
      <c r="D418" s="2" t="s">
        <v>28</v>
      </c>
      <c r="E418" s="28"/>
      <c r="F418" s="21">
        <f>SUM(F419)</f>
        <v>330</v>
      </c>
    </row>
    <row r="419" spans="1:7" ht="31.5">
      <c r="A419" s="85" t="s">
        <v>167</v>
      </c>
      <c r="B419" s="25" t="s">
        <v>232</v>
      </c>
      <c r="C419" s="25">
        <v>12</v>
      </c>
      <c r="D419" s="2" t="s">
        <v>73</v>
      </c>
      <c r="E419" s="28"/>
      <c r="F419" s="21">
        <f>SUM(F420)</f>
        <v>330</v>
      </c>
    </row>
    <row r="420" spans="1:7" ht="51.75" customHeight="1">
      <c r="A420" s="85" t="s">
        <v>72</v>
      </c>
      <c r="B420" s="25" t="s">
        <v>232</v>
      </c>
      <c r="C420" s="25">
        <v>12</v>
      </c>
      <c r="D420" s="2" t="s">
        <v>158</v>
      </c>
      <c r="E420" s="28"/>
      <c r="F420" s="21">
        <f>SUM(F421)</f>
        <v>330</v>
      </c>
    </row>
    <row r="421" spans="1:7" ht="31.5">
      <c r="A421" s="86" t="s">
        <v>316</v>
      </c>
      <c r="B421" s="25" t="s">
        <v>232</v>
      </c>
      <c r="C421" s="25">
        <v>12</v>
      </c>
      <c r="D421" s="2" t="s">
        <v>158</v>
      </c>
      <c r="E421" s="28">
        <v>200</v>
      </c>
      <c r="F421" s="21">
        <f>SUM(F422)</f>
        <v>330</v>
      </c>
    </row>
    <row r="422" spans="1:7" ht="31.5">
      <c r="A422" s="86" t="s">
        <v>233</v>
      </c>
      <c r="B422" s="25" t="s">
        <v>232</v>
      </c>
      <c r="C422" s="25">
        <v>12</v>
      </c>
      <c r="D422" s="2" t="s">
        <v>158</v>
      </c>
      <c r="E422" s="28">
        <v>240</v>
      </c>
      <c r="F422" s="21">
        <v>330</v>
      </c>
    </row>
    <row r="423" spans="1:7" ht="47.25">
      <c r="A423" s="85" t="s">
        <v>551</v>
      </c>
      <c r="B423" s="25" t="s">
        <v>232</v>
      </c>
      <c r="C423" s="25">
        <v>12</v>
      </c>
      <c r="D423" s="4" t="s">
        <v>42</v>
      </c>
      <c r="E423" s="28"/>
      <c r="F423" s="21">
        <f>SUM(F424,F433)</f>
        <v>1230</v>
      </c>
    </row>
    <row r="424" spans="1:7" s="44" customFormat="1" ht="31.5">
      <c r="A424" s="85" t="s">
        <v>585</v>
      </c>
      <c r="B424" s="22" t="s">
        <v>232</v>
      </c>
      <c r="C424" s="22">
        <v>12</v>
      </c>
      <c r="D424" s="53" t="s">
        <v>43</v>
      </c>
      <c r="E424" s="23"/>
      <c r="F424" s="21">
        <f>SUM(F425,F429)</f>
        <v>1130</v>
      </c>
    </row>
    <row r="425" spans="1:7" s="54" customFormat="1" ht="47.25">
      <c r="A425" s="86" t="s">
        <v>552</v>
      </c>
      <c r="B425" s="22" t="s">
        <v>232</v>
      </c>
      <c r="C425" s="22">
        <v>12</v>
      </c>
      <c r="D425" s="53" t="s">
        <v>553</v>
      </c>
      <c r="E425" s="25"/>
      <c r="F425" s="21">
        <f>SUM(F426)</f>
        <v>750</v>
      </c>
    </row>
    <row r="426" spans="1:7" s="54" customFormat="1" ht="47.25">
      <c r="A426" s="85" t="s">
        <v>164</v>
      </c>
      <c r="B426" s="22" t="s">
        <v>232</v>
      </c>
      <c r="C426" s="22">
        <v>12</v>
      </c>
      <c r="D426" s="53" t="s">
        <v>554</v>
      </c>
      <c r="E426" s="25"/>
      <c r="F426" s="21">
        <f>SUM(F427,)</f>
        <v>750</v>
      </c>
    </row>
    <row r="427" spans="1:7" s="54" customFormat="1" ht="31.5">
      <c r="A427" s="86" t="s">
        <v>316</v>
      </c>
      <c r="B427" s="22" t="s">
        <v>232</v>
      </c>
      <c r="C427" s="22">
        <v>12</v>
      </c>
      <c r="D427" s="53" t="s">
        <v>554</v>
      </c>
      <c r="E427" s="25">
        <v>200</v>
      </c>
      <c r="F427" s="21">
        <f>SUM(F428)</f>
        <v>750</v>
      </c>
    </row>
    <row r="428" spans="1:7" s="54" customFormat="1" ht="33.75" customHeight="1">
      <c r="A428" s="86" t="s">
        <v>233</v>
      </c>
      <c r="B428" s="22" t="s">
        <v>232</v>
      </c>
      <c r="C428" s="22">
        <v>12</v>
      </c>
      <c r="D428" s="53" t="s">
        <v>554</v>
      </c>
      <c r="E428" s="25">
        <v>240</v>
      </c>
      <c r="F428" s="21">
        <v>750</v>
      </c>
    </row>
    <row r="429" spans="1:7" s="54" customFormat="1" ht="63">
      <c r="A429" s="6" t="s">
        <v>681</v>
      </c>
      <c r="B429" s="22" t="s">
        <v>232</v>
      </c>
      <c r="C429" s="22">
        <v>12</v>
      </c>
      <c r="D429" s="53" t="s">
        <v>682</v>
      </c>
      <c r="E429" s="25"/>
      <c r="F429" s="21">
        <f t="shared" ref="F429:F431" si="9">SUM(F430)</f>
        <v>380</v>
      </c>
      <c r="G429" s="21"/>
    </row>
    <row r="430" spans="1:7" s="54" customFormat="1" ht="115.15" customHeight="1">
      <c r="A430" s="116" t="s">
        <v>683</v>
      </c>
      <c r="B430" s="22" t="s">
        <v>232</v>
      </c>
      <c r="C430" s="22">
        <v>12</v>
      </c>
      <c r="D430" s="53" t="s">
        <v>684</v>
      </c>
      <c r="E430" s="27"/>
      <c r="F430" s="21">
        <f t="shared" si="9"/>
        <v>380</v>
      </c>
      <c r="G430" s="21"/>
    </row>
    <row r="431" spans="1:7" s="54" customFormat="1" ht="31.5">
      <c r="A431" s="6" t="s">
        <v>316</v>
      </c>
      <c r="B431" s="22" t="s">
        <v>232</v>
      </c>
      <c r="C431" s="22">
        <v>12</v>
      </c>
      <c r="D431" s="53" t="s">
        <v>684</v>
      </c>
      <c r="E431" s="25">
        <v>200</v>
      </c>
      <c r="F431" s="21">
        <f t="shared" si="9"/>
        <v>380</v>
      </c>
      <c r="G431" s="21"/>
    </row>
    <row r="432" spans="1:7" s="54" customFormat="1" ht="31.5">
      <c r="A432" s="6" t="s">
        <v>233</v>
      </c>
      <c r="B432" s="22" t="s">
        <v>232</v>
      </c>
      <c r="C432" s="22">
        <v>12</v>
      </c>
      <c r="D432" s="53" t="s">
        <v>684</v>
      </c>
      <c r="E432" s="25">
        <v>240</v>
      </c>
      <c r="F432" s="37">
        <v>380</v>
      </c>
      <c r="G432" s="37"/>
    </row>
    <row r="433" spans="1:6" ht="31.5">
      <c r="A433" s="91" t="s">
        <v>586</v>
      </c>
      <c r="B433" s="22" t="s">
        <v>232</v>
      </c>
      <c r="C433" s="22">
        <v>12</v>
      </c>
      <c r="D433" s="4" t="s">
        <v>46</v>
      </c>
      <c r="E433" s="9"/>
      <c r="F433" s="21">
        <f>SUM(F434)</f>
        <v>100</v>
      </c>
    </row>
    <row r="434" spans="1:6" ht="47.25">
      <c r="A434" s="125" t="s">
        <v>689</v>
      </c>
      <c r="B434" s="22" t="s">
        <v>232</v>
      </c>
      <c r="C434" s="22">
        <v>12</v>
      </c>
      <c r="D434" s="4" t="s">
        <v>690</v>
      </c>
      <c r="E434" s="9"/>
      <c r="F434" s="21">
        <f>SUM(F435)</f>
        <v>100</v>
      </c>
    </row>
    <row r="435" spans="1:6" ht="31.5">
      <c r="A435" s="91" t="s">
        <v>587</v>
      </c>
      <c r="B435" s="22" t="s">
        <v>232</v>
      </c>
      <c r="C435" s="22">
        <v>12</v>
      </c>
      <c r="D435" s="4" t="s">
        <v>691</v>
      </c>
      <c r="E435" s="9"/>
      <c r="F435" s="21">
        <f>SUM(F436)</f>
        <v>100</v>
      </c>
    </row>
    <row r="436" spans="1:6" ht="31.5">
      <c r="A436" s="86" t="s">
        <v>316</v>
      </c>
      <c r="B436" s="22" t="s">
        <v>232</v>
      </c>
      <c r="C436" s="22">
        <v>12</v>
      </c>
      <c r="D436" s="4" t="s">
        <v>691</v>
      </c>
      <c r="E436" s="25">
        <v>200</v>
      </c>
      <c r="F436" s="21">
        <f>SUM(F437)</f>
        <v>100</v>
      </c>
    </row>
    <row r="437" spans="1:6" ht="31.5">
      <c r="A437" s="86" t="s">
        <v>233</v>
      </c>
      <c r="B437" s="22" t="s">
        <v>232</v>
      </c>
      <c r="C437" s="22">
        <v>12</v>
      </c>
      <c r="D437" s="4" t="s">
        <v>691</v>
      </c>
      <c r="E437" s="25">
        <v>240</v>
      </c>
      <c r="F437" s="37">
        <v>100</v>
      </c>
    </row>
    <row r="438" spans="1:6" s="54" customFormat="1" ht="15.75">
      <c r="A438" s="86"/>
      <c r="B438" s="22"/>
      <c r="C438" s="22"/>
      <c r="D438" s="4"/>
      <c r="E438" s="25"/>
      <c r="F438" s="37"/>
    </row>
    <row r="439" spans="1:6" ht="15.75">
      <c r="A439" s="94" t="s">
        <v>266</v>
      </c>
      <c r="B439" s="66" t="s">
        <v>267</v>
      </c>
      <c r="C439" s="66"/>
      <c r="D439" s="48"/>
      <c r="E439" s="48"/>
      <c r="F439" s="67">
        <f>SUM(F440,F466,F459,F492)</f>
        <v>156765.39000000001</v>
      </c>
    </row>
    <row r="440" spans="1:6" ht="15.75">
      <c r="A440" s="87" t="s">
        <v>268</v>
      </c>
      <c r="B440" s="19" t="s">
        <v>267</v>
      </c>
      <c r="C440" s="19" t="s">
        <v>226</v>
      </c>
      <c r="D440" s="24"/>
      <c r="E440" s="38"/>
      <c r="F440" s="21">
        <f>SUM(F441,F450)</f>
        <v>15808.7</v>
      </c>
    </row>
    <row r="441" spans="1:6" ht="31.5">
      <c r="A441" s="85" t="s">
        <v>656</v>
      </c>
      <c r="B441" s="19" t="s">
        <v>267</v>
      </c>
      <c r="C441" s="38" t="s">
        <v>226</v>
      </c>
      <c r="D441" s="53" t="s">
        <v>49</v>
      </c>
      <c r="E441" s="38"/>
      <c r="F441" s="21">
        <f>SUM(F442)</f>
        <v>15558.7</v>
      </c>
    </row>
    <row r="442" spans="1:6" ht="52.5" customHeight="1">
      <c r="A442" s="85" t="s">
        <v>634</v>
      </c>
      <c r="B442" s="19" t="s">
        <v>267</v>
      </c>
      <c r="C442" s="38" t="s">
        <v>226</v>
      </c>
      <c r="D442" s="53" t="s">
        <v>616</v>
      </c>
      <c r="E442" s="38"/>
      <c r="F442" s="21">
        <f>SUM(F443)</f>
        <v>15558.7</v>
      </c>
    </row>
    <row r="443" spans="1:6" ht="54.75" customHeight="1">
      <c r="A443" s="89" t="s">
        <v>601</v>
      </c>
      <c r="B443" s="38" t="s">
        <v>267</v>
      </c>
      <c r="C443" s="38" t="s">
        <v>226</v>
      </c>
      <c r="D443" s="53" t="s">
        <v>617</v>
      </c>
      <c r="E443" s="38"/>
      <c r="F443" s="21">
        <f>SUM(F444,F447)</f>
        <v>15558.7</v>
      </c>
    </row>
    <row r="444" spans="1:6" s="54" customFormat="1" ht="47.25">
      <c r="A444" s="98" t="s">
        <v>12</v>
      </c>
      <c r="B444" s="38" t="s">
        <v>267</v>
      </c>
      <c r="C444" s="38" t="s">
        <v>226</v>
      </c>
      <c r="D444" s="53" t="s">
        <v>618</v>
      </c>
      <c r="E444" s="38"/>
      <c r="F444" s="21">
        <f>SUM(F445)</f>
        <v>13808.7</v>
      </c>
    </row>
    <row r="445" spans="1:6" s="54" customFormat="1" ht="31.5">
      <c r="A445" s="86" t="s">
        <v>316</v>
      </c>
      <c r="B445" s="38" t="s">
        <v>267</v>
      </c>
      <c r="C445" s="38" t="s">
        <v>226</v>
      </c>
      <c r="D445" s="53" t="s">
        <v>618</v>
      </c>
      <c r="E445" s="25">
        <v>200</v>
      </c>
      <c r="F445" s="21">
        <f>SUM(F446)</f>
        <v>13808.7</v>
      </c>
    </row>
    <row r="446" spans="1:6" s="54" customFormat="1" ht="31.5">
      <c r="A446" s="86" t="s">
        <v>233</v>
      </c>
      <c r="B446" s="38" t="s">
        <v>267</v>
      </c>
      <c r="C446" s="38" t="s">
        <v>226</v>
      </c>
      <c r="D446" s="53" t="s">
        <v>618</v>
      </c>
      <c r="E446" s="25">
        <v>240</v>
      </c>
      <c r="F446" s="21">
        <v>13808.7</v>
      </c>
    </row>
    <row r="447" spans="1:6" ht="31.5">
      <c r="A447" s="93" t="s">
        <v>118</v>
      </c>
      <c r="B447" s="38" t="s">
        <v>267</v>
      </c>
      <c r="C447" s="38" t="s">
        <v>226</v>
      </c>
      <c r="D447" s="53" t="s">
        <v>619</v>
      </c>
      <c r="E447" s="25"/>
      <c r="F447" s="21">
        <f>SUM(F448)</f>
        <v>1750</v>
      </c>
    </row>
    <row r="448" spans="1:6" ht="31.5">
      <c r="A448" s="86" t="s">
        <v>316</v>
      </c>
      <c r="B448" s="38" t="s">
        <v>267</v>
      </c>
      <c r="C448" s="38" t="s">
        <v>226</v>
      </c>
      <c r="D448" s="53" t="s">
        <v>619</v>
      </c>
      <c r="E448" s="25">
        <v>200</v>
      </c>
      <c r="F448" s="21">
        <f>SUM(F449)</f>
        <v>1750</v>
      </c>
    </row>
    <row r="449" spans="1:6" ht="31.5">
      <c r="A449" s="86" t="s">
        <v>233</v>
      </c>
      <c r="B449" s="38" t="s">
        <v>267</v>
      </c>
      <c r="C449" s="38" t="s">
        <v>226</v>
      </c>
      <c r="D449" s="53" t="s">
        <v>619</v>
      </c>
      <c r="E449" s="25">
        <v>240</v>
      </c>
      <c r="F449" s="21">
        <v>1750</v>
      </c>
    </row>
    <row r="450" spans="1:6" ht="53.25" customHeight="1">
      <c r="A450" s="81" t="s">
        <v>602</v>
      </c>
      <c r="B450" s="38" t="s">
        <v>267</v>
      </c>
      <c r="C450" s="38" t="s">
        <v>226</v>
      </c>
      <c r="D450" s="4" t="s">
        <v>154</v>
      </c>
      <c r="E450" s="25"/>
      <c r="F450" s="21">
        <f>SUM(F451)</f>
        <v>250</v>
      </c>
    </row>
    <row r="451" spans="1:6" ht="31.5">
      <c r="A451" s="81" t="s">
        <v>603</v>
      </c>
      <c r="B451" s="38" t="s">
        <v>267</v>
      </c>
      <c r="C451" s="38" t="s">
        <v>226</v>
      </c>
      <c r="D451" s="4" t="s">
        <v>620</v>
      </c>
      <c r="E451" s="72"/>
      <c r="F451" s="21">
        <f>SUM(F452)</f>
        <v>250</v>
      </c>
    </row>
    <row r="452" spans="1:6" ht="31.5">
      <c r="A452" s="85" t="s">
        <v>604</v>
      </c>
      <c r="B452" s="38" t="s">
        <v>267</v>
      </c>
      <c r="C452" s="38" t="s">
        <v>226</v>
      </c>
      <c r="D452" s="4" t="s">
        <v>621</v>
      </c>
      <c r="E452" s="25"/>
      <c r="F452" s="21">
        <f>SUM(F453,F456)</f>
        <v>250</v>
      </c>
    </row>
    <row r="453" spans="1:6" ht="31.5">
      <c r="A453" s="93" t="s">
        <v>605</v>
      </c>
      <c r="B453" s="38" t="s">
        <v>267</v>
      </c>
      <c r="C453" s="38" t="s">
        <v>226</v>
      </c>
      <c r="D453" s="4" t="s">
        <v>622</v>
      </c>
      <c r="E453" s="25"/>
      <c r="F453" s="21">
        <f>SUM(F454)</f>
        <v>100</v>
      </c>
    </row>
    <row r="454" spans="1:6" ht="15.75">
      <c r="A454" s="86" t="s">
        <v>234</v>
      </c>
      <c r="B454" s="38" t="s">
        <v>267</v>
      </c>
      <c r="C454" s="38" t="s">
        <v>226</v>
      </c>
      <c r="D454" s="4" t="s">
        <v>622</v>
      </c>
      <c r="E454" s="25">
        <v>800</v>
      </c>
      <c r="F454" s="21">
        <f>SUM(F455)</f>
        <v>100</v>
      </c>
    </row>
    <row r="455" spans="1:6" ht="47.25">
      <c r="A455" s="87" t="s">
        <v>317</v>
      </c>
      <c r="B455" s="38" t="s">
        <v>267</v>
      </c>
      <c r="C455" s="38" t="s">
        <v>226</v>
      </c>
      <c r="D455" s="4" t="s">
        <v>622</v>
      </c>
      <c r="E455" s="25">
        <v>810</v>
      </c>
      <c r="F455" s="21">
        <v>100</v>
      </c>
    </row>
    <row r="456" spans="1:6" ht="31.5">
      <c r="A456" s="99" t="s">
        <v>607</v>
      </c>
      <c r="B456" s="38" t="s">
        <v>267</v>
      </c>
      <c r="C456" s="38" t="s">
        <v>226</v>
      </c>
      <c r="D456" s="4" t="s">
        <v>623</v>
      </c>
      <c r="E456" s="25"/>
      <c r="F456" s="21">
        <f>SUM(F457)</f>
        <v>150</v>
      </c>
    </row>
    <row r="457" spans="1:6" ht="31.5">
      <c r="A457" s="86" t="s">
        <v>316</v>
      </c>
      <c r="B457" s="38" t="s">
        <v>267</v>
      </c>
      <c r="C457" s="38" t="s">
        <v>226</v>
      </c>
      <c r="D457" s="4" t="s">
        <v>623</v>
      </c>
      <c r="E457" s="25">
        <v>200</v>
      </c>
      <c r="F457" s="21">
        <f>SUM(F458)</f>
        <v>150</v>
      </c>
    </row>
    <row r="458" spans="1:6" ht="31.5">
      <c r="A458" s="86" t="s">
        <v>233</v>
      </c>
      <c r="B458" s="38" t="s">
        <v>267</v>
      </c>
      <c r="C458" s="38" t="s">
        <v>226</v>
      </c>
      <c r="D458" s="4" t="s">
        <v>623</v>
      </c>
      <c r="E458" s="25">
        <v>240</v>
      </c>
      <c r="F458" s="21">
        <v>150</v>
      </c>
    </row>
    <row r="459" spans="1:6" ht="15.75">
      <c r="A459" s="85" t="s">
        <v>632</v>
      </c>
      <c r="B459" s="19" t="s">
        <v>267</v>
      </c>
      <c r="C459" s="38" t="s">
        <v>228</v>
      </c>
      <c r="D459" s="4"/>
      <c r="E459" s="25"/>
      <c r="F459" s="21">
        <f t="shared" ref="F459:F464" si="10">SUM(F460)</f>
        <v>800</v>
      </c>
    </row>
    <row r="460" spans="1:6" ht="51.75" customHeight="1">
      <c r="A460" s="81" t="s">
        <v>602</v>
      </c>
      <c r="B460" s="19" t="s">
        <v>267</v>
      </c>
      <c r="C460" s="38" t="s">
        <v>228</v>
      </c>
      <c r="D460" s="4" t="s">
        <v>154</v>
      </c>
      <c r="E460" s="25"/>
      <c r="F460" s="21">
        <f>SUM(F461)</f>
        <v>800</v>
      </c>
    </row>
    <row r="461" spans="1:6" s="54" customFormat="1" ht="31.5">
      <c r="A461" s="81" t="s">
        <v>603</v>
      </c>
      <c r="B461" s="38" t="s">
        <v>267</v>
      </c>
      <c r="C461" s="38" t="s">
        <v>228</v>
      </c>
      <c r="D461" s="4" t="s">
        <v>620</v>
      </c>
      <c r="E461" s="72"/>
      <c r="F461" s="21">
        <f>SUM(F462)</f>
        <v>800</v>
      </c>
    </row>
    <row r="462" spans="1:6" s="54" customFormat="1" ht="36" customHeight="1">
      <c r="A462" s="85" t="s">
        <v>604</v>
      </c>
      <c r="B462" s="38" t="s">
        <v>267</v>
      </c>
      <c r="C462" s="38" t="s">
        <v>228</v>
      </c>
      <c r="D462" s="4" t="s">
        <v>621</v>
      </c>
      <c r="E462" s="25"/>
      <c r="F462" s="21">
        <f>SUM(F463)</f>
        <v>800</v>
      </c>
    </row>
    <row r="463" spans="1:6" ht="31.5">
      <c r="A463" s="86" t="s">
        <v>606</v>
      </c>
      <c r="B463" s="19" t="s">
        <v>267</v>
      </c>
      <c r="C463" s="38" t="s">
        <v>228</v>
      </c>
      <c r="D463" s="4" t="s">
        <v>624</v>
      </c>
      <c r="E463" s="25"/>
      <c r="F463" s="21">
        <f>SUM(F464)</f>
        <v>800</v>
      </c>
    </row>
    <row r="464" spans="1:6" ht="31.5">
      <c r="A464" s="86" t="s">
        <v>316</v>
      </c>
      <c r="B464" s="38" t="s">
        <v>267</v>
      </c>
      <c r="C464" s="38" t="s">
        <v>228</v>
      </c>
      <c r="D464" s="4" t="s">
        <v>624</v>
      </c>
      <c r="E464" s="25">
        <v>200</v>
      </c>
      <c r="F464" s="21">
        <f t="shared" si="10"/>
        <v>800</v>
      </c>
    </row>
    <row r="465" spans="1:6" ht="31.5">
      <c r="A465" s="86" t="s">
        <v>233</v>
      </c>
      <c r="B465" s="38" t="s">
        <v>267</v>
      </c>
      <c r="C465" s="38" t="s">
        <v>228</v>
      </c>
      <c r="D465" s="4" t="s">
        <v>624</v>
      </c>
      <c r="E465" s="25">
        <v>240</v>
      </c>
      <c r="F465" s="21">
        <v>800</v>
      </c>
    </row>
    <row r="466" spans="1:6" s="54" customFormat="1" ht="15.75">
      <c r="A466" s="86" t="s">
        <v>269</v>
      </c>
      <c r="B466" s="4" t="s">
        <v>267</v>
      </c>
      <c r="C466" s="4" t="s">
        <v>249</v>
      </c>
      <c r="D466" s="79"/>
      <c r="E466" s="82"/>
      <c r="F466" s="21">
        <f>SUM(F467,F473,F486)</f>
        <v>139616.69</v>
      </c>
    </row>
    <row r="467" spans="1:6" s="54" customFormat="1" ht="31.5">
      <c r="A467" s="85" t="s">
        <v>321</v>
      </c>
      <c r="B467" s="4" t="s">
        <v>267</v>
      </c>
      <c r="C467" s="4" t="s">
        <v>249</v>
      </c>
      <c r="D467" s="4" t="s">
        <v>41</v>
      </c>
      <c r="E467" s="23"/>
      <c r="F467" s="21">
        <f>SUM(F468)</f>
        <v>50000</v>
      </c>
    </row>
    <row r="468" spans="1:6" s="54" customFormat="1" ht="31.5">
      <c r="A468" s="85" t="s">
        <v>399</v>
      </c>
      <c r="B468" s="4" t="s">
        <v>267</v>
      </c>
      <c r="C468" s="4" t="s">
        <v>249</v>
      </c>
      <c r="D468" s="4" t="s">
        <v>400</v>
      </c>
      <c r="E468" s="25"/>
      <c r="F468" s="21">
        <f>SUM(F469)</f>
        <v>50000</v>
      </c>
    </row>
    <row r="469" spans="1:6" s="54" customFormat="1" ht="63">
      <c r="A469" s="90" t="s">
        <v>401</v>
      </c>
      <c r="B469" s="4" t="s">
        <v>267</v>
      </c>
      <c r="C469" s="4" t="s">
        <v>249</v>
      </c>
      <c r="D469" s="4" t="s">
        <v>402</v>
      </c>
      <c r="E469" s="25"/>
      <c r="F469" s="21">
        <f>SUM(F470,)</f>
        <v>50000</v>
      </c>
    </row>
    <row r="470" spans="1:6" s="54" customFormat="1" ht="15.75">
      <c r="A470" s="90" t="s">
        <v>478</v>
      </c>
      <c r="B470" s="4" t="s">
        <v>267</v>
      </c>
      <c r="C470" s="4" t="s">
        <v>249</v>
      </c>
      <c r="D470" s="4" t="s">
        <v>476</v>
      </c>
      <c r="E470" s="25"/>
      <c r="F470" s="21">
        <f>SUM(F471,)</f>
        <v>50000</v>
      </c>
    </row>
    <row r="471" spans="1:6" s="54" customFormat="1" ht="31.5">
      <c r="A471" s="90" t="s">
        <v>241</v>
      </c>
      <c r="B471" s="4" t="s">
        <v>267</v>
      </c>
      <c r="C471" s="4" t="s">
        <v>249</v>
      </c>
      <c r="D471" s="4" t="s">
        <v>476</v>
      </c>
      <c r="E471" s="28">
        <v>600</v>
      </c>
      <c r="F471" s="21">
        <f>SUM(F472,)</f>
        <v>50000</v>
      </c>
    </row>
    <row r="472" spans="1:6" s="54" customFormat="1" ht="15.75">
      <c r="A472" s="90" t="s">
        <v>242</v>
      </c>
      <c r="B472" s="38" t="s">
        <v>267</v>
      </c>
      <c r="C472" s="38" t="s">
        <v>249</v>
      </c>
      <c r="D472" s="4" t="s">
        <v>476</v>
      </c>
      <c r="E472" s="25">
        <v>610</v>
      </c>
      <c r="F472" s="21">
        <v>50000</v>
      </c>
    </row>
    <row r="473" spans="1:6" ht="33.75" customHeight="1">
      <c r="A473" s="85" t="s">
        <v>656</v>
      </c>
      <c r="B473" s="4" t="s">
        <v>267</v>
      </c>
      <c r="C473" s="4" t="s">
        <v>249</v>
      </c>
      <c r="D473" s="4" t="s">
        <v>49</v>
      </c>
      <c r="E473" s="82"/>
      <c r="F473" s="21">
        <f>SUM(F474)</f>
        <v>88616.69</v>
      </c>
    </row>
    <row r="474" spans="1:6" ht="31.5">
      <c r="A474" s="85" t="s">
        <v>608</v>
      </c>
      <c r="B474" s="19" t="s">
        <v>267</v>
      </c>
      <c r="C474" s="4" t="s">
        <v>249</v>
      </c>
      <c r="D474" s="53" t="s">
        <v>625</v>
      </c>
      <c r="E474" s="28"/>
      <c r="F474" s="21">
        <f>SUM(F475,F482)</f>
        <v>88616.69</v>
      </c>
    </row>
    <row r="475" spans="1:6" ht="31.5">
      <c r="A475" s="100" t="s">
        <v>609</v>
      </c>
      <c r="B475" s="19" t="s">
        <v>267</v>
      </c>
      <c r="C475" s="4" t="s">
        <v>249</v>
      </c>
      <c r="D475" s="53" t="s">
        <v>626</v>
      </c>
      <c r="E475" s="28"/>
      <c r="F475" s="21">
        <f>SUM(F476,F479)</f>
        <v>76071.490000000005</v>
      </c>
    </row>
    <row r="476" spans="1:6" ht="31.5">
      <c r="A476" s="90" t="s">
        <v>610</v>
      </c>
      <c r="B476" s="38" t="s">
        <v>267</v>
      </c>
      <c r="C476" s="38" t="s">
        <v>249</v>
      </c>
      <c r="D476" s="53" t="s">
        <v>628</v>
      </c>
      <c r="E476" s="25"/>
      <c r="F476" s="21">
        <f>SUM(F477)</f>
        <v>7000</v>
      </c>
    </row>
    <row r="477" spans="1:6" ht="31.5">
      <c r="A477" s="86" t="s">
        <v>316</v>
      </c>
      <c r="B477" s="38" t="s">
        <v>267</v>
      </c>
      <c r="C477" s="38" t="s">
        <v>249</v>
      </c>
      <c r="D477" s="53" t="s">
        <v>628</v>
      </c>
      <c r="E477" s="25">
        <v>200</v>
      </c>
      <c r="F477" s="21">
        <f>SUM(F478)</f>
        <v>7000</v>
      </c>
    </row>
    <row r="478" spans="1:6" s="54" customFormat="1" ht="31.5">
      <c r="A478" s="86" t="s">
        <v>233</v>
      </c>
      <c r="B478" s="38" t="s">
        <v>267</v>
      </c>
      <c r="C478" s="38" t="s">
        <v>249</v>
      </c>
      <c r="D478" s="53" t="s">
        <v>628</v>
      </c>
      <c r="E478" s="25">
        <v>240</v>
      </c>
      <c r="F478" s="21">
        <v>7000</v>
      </c>
    </row>
    <row r="479" spans="1:6" s="54" customFormat="1" ht="31.5">
      <c r="A479" s="99" t="s">
        <v>117</v>
      </c>
      <c r="B479" s="27" t="s">
        <v>267</v>
      </c>
      <c r="C479" s="4" t="s">
        <v>249</v>
      </c>
      <c r="D479" s="53" t="s">
        <v>627</v>
      </c>
      <c r="E479" s="28"/>
      <c r="F479" s="21">
        <f>SUM(F480)</f>
        <v>69071.490000000005</v>
      </c>
    </row>
    <row r="480" spans="1:6" s="54" customFormat="1" ht="31.5">
      <c r="A480" s="90" t="s">
        <v>241</v>
      </c>
      <c r="B480" s="27" t="s">
        <v>267</v>
      </c>
      <c r="C480" s="4" t="s">
        <v>249</v>
      </c>
      <c r="D480" s="53" t="s">
        <v>627</v>
      </c>
      <c r="E480" s="25">
        <v>600</v>
      </c>
      <c r="F480" s="21">
        <f>SUM(F481)</f>
        <v>69071.490000000005</v>
      </c>
    </row>
    <row r="481" spans="1:6" s="54" customFormat="1" ht="15.75">
      <c r="A481" s="90" t="s">
        <v>242</v>
      </c>
      <c r="B481" s="38" t="s">
        <v>267</v>
      </c>
      <c r="C481" s="38" t="s">
        <v>249</v>
      </c>
      <c r="D481" s="53" t="s">
        <v>627</v>
      </c>
      <c r="E481" s="25">
        <v>610</v>
      </c>
      <c r="F481" s="21">
        <v>69071.490000000005</v>
      </c>
    </row>
    <row r="482" spans="1:6" s="54" customFormat="1" ht="31.5">
      <c r="A482" s="86" t="s">
        <v>611</v>
      </c>
      <c r="B482" s="38" t="s">
        <v>267</v>
      </c>
      <c r="C482" s="38" t="s">
        <v>249</v>
      </c>
      <c r="D482" s="53" t="s">
        <v>629</v>
      </c>
      <c r="E482" s="25"/>
      <c r="F482" s="21">
        <f>SUM(F483)</f>
        <v>12545.2</v>
      </c>
    </row>
    <row r="483" spans="1:6" s="54" customFormat="1" ht="15.75">
      <c r="A483" s="86" t="s">
        <v>612</v>
      </c>
      <c r="B483" s="38" t="s">
        <v>267</v>
      </c>
      <c r="C483" s="38" t="s">
        <v>249</v>
      </c>
      <c r="D483" s="53" t="s">
        <v>630</v>
      </c>
      <c r="E483" s="25"/>
      <c r="F483" s="21">
        <f>SUM(F484)</f>
        <v>12545.2</v>
      </c>
    </row>
    <row r="484" spans="1:6" s="54" customFormat="1" ht="31.5">
      <c r="A484" s="86" t="s">
        <v>316</v>
      </c>
      <c r="B484" s="38" t="s">
        <v>267</v>
      </c>
      <c r="C484" s="38" t="s">
        <v>249</v>
      </c>
      <c r="D484" s="53" t="s">
        <v>630</v>
      </c>
      <c r="E484" s="25">
        <v>200</v>
      </c>
      <c r="F484" s="21">
        <f>SUM(F485)</f>
        <v>12545.2</v>
      </c>
    </row>
    <row r="485" spans="1:6" s="54" customFormat="1" ht="31.5">
      <c r="A485" s="86" t="s">
        <v>233</v>
      </c>
      <c r="B485" s="38" t="s">
        <v>267</v>
      </c>
      <c r="C485" s="38" t="s">
        <v>249</v>
      </c>
      <c r="D485" s="53" t="s">
        <v>630</v>
      </c>
      <c r="E485" s="25">
        <v>240</v>
      </c>
      <c r="F485" s="21">
        <v>12545.2</v>
      </c>
    </row>
    <row r="486" spans="1:6" s="54" customFormat="1" ht="47.25">
      <c r="A486" s="6" t="s">
        <v>669</v>
      </c>
      <c r="B486" s="38" t="s">
        <v>267</v>
      </c>
      <c r="C486" s="38" t="s">
        <v>249</v>
      </c>
      <c r="D486" s="4" t="s">
        <v>154</v>
      </c>
      <c r="E486" s="25"/>
      <c r="F486" s="21">
        <f>SUM(F487)</f>
        <v>1000</v>
      </c>
    </row>
    <row r="487" spans="1:6" s="54" customFormat="1" ht="31.5">
      <c r="A487" s="6" t="s">
        <v>670</v>
      </c>
      <c r="B487" s="38" t="s">
        <v>267</v>
      </c>
      <c r="C487" s="38" t="s">
        <v>249</v>
      </c>
      <c r="D487" s="4" t="s">
        <v>673</v>
      </c>
      <c r="E487" s="25"/>
      <c r="F487" s="21">
        <f>SUM(F488)</f>
        <v>1000</v>
      </c>
    </row>
    <row r="488" spans="1:6" s="54" customFormat="1" ht="47.25">
      <c r="A488" s="6" t="s">
        <v>671</v>
      </c>
      <c r="B488" s="38" t="s">
        <v>267</v>
      </c>
      <c r="C488" s="38" t="s">
        <v>249</v>
      </c>
      <c r="D488" s="4" t="s">
        <v>674</v>
      </c>
      <c r="E488" s="25"/>
      <c r="F488" s="21">
        <f>SUM(F489)</f>
        <v>1000</v>
      </c>
    </row>
    <row r="489" spans="1:6" s="54" customFormat="1" ht="15.75">
      <c r="A489" s="123" t="s">
        <v>672</v>
      </c>
      <c r="B489" s="38" t="s">
        <v>267</v>
      </c>
      <c r="C489" s="38" t="s">
        <v>249</v>
      </c>
      <c r="D489" s="4" t="s">
        <v>675</v>
      </c>
      <c r="E489" s="25"/>
      <c r="F489" s="21">
        <f>SUM(F490)</f>
        <v>1000</v>
      </c>
    </row>
    <row r="490" spans="1:6" s="54" customFormat="1" ht="31.5">
      <c r="A490" s="6" t="s">
        <v>316</v>
      </c>
      <c r="B490" s="38" t="s">
        <v>267</v>
      </c>
      <c r="C490" s="38" t="s">
        <v>249</v>
      </c>
      <c r="D490" s="4" t="s">
        <v>675</v>
      </c>
      <c r="E490" s="25">
        <v>200</v>
      </c>
      <c r="F490" s="21">
        <f>SUM(F491)</f>
        <v>1000</v>
      </c>
    </row>
    <row r="491" spans="1:6" s="54" customFormat="1" ht="31.5">
      <c r="A491" s="6" t="s">
        <v>233</v>
      </c>
      <c r="B491" s="38" t="s">
        <v>267</v>
      </c>
      <c r="C491" s="38" t="s">
        <v>249</v>
      </c>
      <c r="D491" s="4" t="s">
        <v>675</v>
      </c>
      <c r="E491" s="25">
        <v>240</v>
      </c>
      <c r="F491" s="21">
        <v>1000</v>
      </c>
    </row>
    <row r="492" spans="1:6" s="54" customFormat="1" ht="15.75">
      <c r="A492" s="86" t="s">
        <v>631</v>
      </c>
      <c r="B492" s="38" t="s">
        <v>267</v>
      </c>
      <c r="C492" s="38" t="s">
        <v>267</v>
      </c>
      <c r="D492" s="4"/>
      <c r="E492" s="25"/>
      <c r="F492" s="21">
        <f>SUM(F493)</f>
        <v>540</v>
      </c>
    </row>
    <row r="493" spans="1:6" s="54" customFormat="1" ht="51" customHeight="1">
      <c r="A493" s="81" t="s">
        <v>602</v>
      </c>
      <c r="B493" s="38" t="s">
        <v>267</v>
      </c>
      <c r="C493" s="38" t="s">
        <v>267</v>
      </c>
      <c r="D493" s="4" t="s">
        <v>154</v>
      </c>
      <c r="E493" s="25"/>
      <c r="F493" s="21">
        <f>SUM(F494)</f>
        <v>540</v>
      </c>
    </row>
    <row r="494" spans="1:6" s="54" customFormat="1" ht="15.75">
      <c r="A494" s="86" t="s">
        <v>2</v>
      </c>
      <c r="B494" s="38" t="s">
        <v>267</v>
      </c>
      <c r="C494" s="38" t="s">
        <v>267</v>
      </c>
      <c r="D494" s="4" t="s">
        <v>613</v>
      </c>
      <c r="E494" s="25"/>
      <c r="F494" s="21">
        <f>SUM(F495)</f>
        <v>540</v>
      </c>
    </row>
    <row r="495" spans="1:6" s="54" customFormat="1" ht="47.25">
      <c r="A495" s="86" t="s">
        <v>635</v>
      </c>
      <c r="B495" s="38" t="s">
        <v>267</v>
      </c>
      <c r="C495" s="38" t="s">
        <v>267</v>
      </c>
      <c r="D495" s="4" t="s">
        <v>614</v>
      </c>
      <c r="E495" s="25"/>
      <c r="F495" s="21">
        <f>SUM(F496)</f>
        <v>540</v>
      </c>
    </row>
    <row r="496" spans="1:6" s="54" customFormat="1" ht="47.25">
      <c r="A496" s="86" t="s">
        <v>633</v>
      </c>
      <c r="B496" s="38" t="s">
        <v>267</v>
      </c>
      <c r="C496" s="38" t="s">
        <v>267</v>
      </c>
      <c r="D496" s="4" t="s">
        <v>615</v>
      </c>
      <c r="E496" s="25"/>
      <c r="F496" s="21">
        <f>SUM(F497,F500)</f>
        <v>540</v>
      </c>
    </row>
    <row r="497" spans="1:6" s="54" customFormat="1" ht="67.5" customHeight="1">
      <c r="A497" s="86" t="s">
        <v>229</v>
      </c>
      <c r="B497" s="38" t="s">
        <v>267</v>
      </c>
      <c r="C497" s="38" t="s">
        <v>267</v>
      </c>
      <c r="D497" s="4" t="s">
        <v>615</v>
      </c>
      <c r="E497" s="25">
        <v>100</v>
      </c>
      <c r="F497" s="21">
        <f>SUM(F498)</f>
        <v>513.6</v>
      </c>
    </row>
    <row r="498" spans="1:6" s="54" customFormat="1" ht="31.5">
      <c r="A498" s="86" t="s">
        <v>230</v>
      </c>
      <c r="B498" s="38" t="s">
        <v>267</v>
      </c>
      <c r="C498" s="38" t="s">
        <v>267</v>
      </c>
      <c r="D498" s="4" t="s">
        <v>615</v>
      </c>
      <c r="E498" s="25">
        <v>120</v>
      </c>
      <c r="F498" s="21">
        <v>513.6</v>
      </c>
    </row>
    <row r="499" spans="1:6" s="54" customFormat="1" ht="15.75">
      <c r="A499" s="87" t="s">
        <v>236</v>
      </c>
      <c r="B499" s="38" t="s">
        <v>267</v>
      </c>
      <c r="C499" s="38" t="s">
        <v>267</v>
      </c>
      <c r="D499" s="4" t="s">
        <v>615</v>
      </c>
      <c r="E499" s="25">
        <v>120</v>
      </c>
      <c r="F499" s="21">
        <v>513.6</v>
      </c>
    </row>
    <row r="500" spans="1:6" s="54" customFormat="1" ht="31.5">
      <c r="A500" s="86" t="s">
        <v>316</v>
      </c>
      <c r="B500" s="38" t="s">
        <v>267</v>
      </c>
      <c r="C500" s="38" t="s">
        <v>267</v>
      </c>
      <c r="D500" s="4" t="s">
        <v>615</v>
      </c>
      <c r="E500" s="25">
        <v>200</v>
      </c>
      <c r="F500" s="21">
        <f>SUM(F501)</f>
        <v>26.4</v>
      </c>
    </row>
    <row r="501" spans="1:6" s="54" customFormat="1" ht="31.5">
      <c r="A501" s="86" t="s">
        <v>233</v>
      </c>
      <c r="B501" s="38" t="s">
        <v>267</v>
      </c>
      <c r="C501" s="38" t="s">
        <v>267</v>
      </c>
      <c r="D501" s="4" t="s">
        <v>615</v>
      </c>
      <c r="E501" s="25">
        <v>240</v>
      </c>
      <c r="F501" s="21">
        <v>26.4</v>
      </c>
    </row>
    <row r="502" spans="1:6" s="54" customFormat="1" ht="15.75">
      <c r="A502" s="87" t="s">
        <v>236</v>
      </c>
      <c r="B502" s="38" t="s">
        <v>267</v>
      </c>
      <c r="C502" s="38" t="s">
        <v>267</v>
      </c>
      <c r="D502" s="4" t="s">
        <v>615</v>
      </c>
      <c r="E502" s="25">
        <v>240</v>
      </c>
      <c r="F502" s="21">
        <v>26.4</v>
      </c>
    </row>
    <row r="503" spans="1:6" s="54" customFormat="1" ht="15.75">
      <c r="A503" s="86"/>
      <c r="B503" s="38"/>
      <c r="C503" s="38"/>
      <c r="D503" s="4"/>
      <c r="E503" s="25"/>
      <c r="F503" s="21"/>
    </row>
    <row r="504" spans="1:6" ht="15.75">
      <c r="A504" s="94" t="s">
        <v>270</v>
      </c>
      <c r="B504" s="68" t="s">
        <v>271</v>
      </c>
      <c r="C504" s="69"/>
      <c r="D504" s="48"/>
      <c r="E504" s="48"/>
      <c r="F504" s="67">
        <f>SUM(F505,)</f>
        <v>2250.5100000000002</v>
      </c>
    </row>
    <row r="505" spans="1:6" ht="31.5">
      <c r="A505" s="85" t="s">
        <v>272</v>
      </c>
      <c r="B505" s="32" t="s">
        <v>271</v>
      </c>
      <c r="C505" s="32" t="s">
        <v>249</v>
      </c>
      <c r="D505" s="10"/>
      <c r="E505" s="33"/>
      <c r="F505" s="21">
        <f t="shared" ref="F505" si="11">SUM(F506)</f>
        <v>2250.5100000000002</v>
      </c>
    </row>
    <row r="506" spans="1:6" ht="31.5">
      <c r="A506" s="85" t="s">
        <v>322</v>
      </c>
      <c r="B506" s="32" t="s">
        <v>271</v>
      </c>
      <c r="C506" s="25" t="s">
        <v>249</v>
      </c>
      <c r="D506" s="4" t="s">
        <v>47</v>
      </c>
      <c r="E506" s="33"/>
      <c r="F506" s="21">
        <f>SUM(F507,F511,F515,F519)</f>
        <v>2250.5100000000002</v>
      </c>
    </row>
    <row r="507" spans="1:6" s="54" customFormat="1" ht="31.5">
      <c r="A507" s="85" t="s">
        <v>542</v>
      </c>
      <c r="B507" s="32" t="s">
        <v>271</v>
      </c>
      <c r="C507" s="25" t="s">
        <v>249</v>
      </c>
      <c r="D507" s="4" t="s">
        <v>93</v>
      </c>
      <c r="E507" s="33"/>
      <c r="F507" s="21">
        <f>SUM(F508)</f>
        <v>150</v>
      </c>
    </row>
    <row r="508" spans="1:6" s="54" customFormat="1" ht="15.75">
      <c r="A508" s="85" t="s">
        <v>543</v>
      </c>
      <c r="B508" s="32" t="s">
        <v>271</v>
      </c>
      <c r="C508" s="25" t="s">
        <v>249</v>
      </c>
      <c r="D508" s="4" t="s">
        <v>168</v>
      </c>
      <c r="E508" s="33"/>
      <c r="F508" s="21">
        <f t="shared" ref="F508:F509" si="12">SUM(F509)</f>
        <v>150</v>
      </c>
    </row>
    <row r="509" spans="1:6" s="54" customFormat="1" ht="31.5">
      <c r="A509" s="86" t="s">
        <v>316</v>
      </c>
      <c r="B509" s="32" t="s">
        <v>271</v>
      </c>
      <c r="C509" s="25" t="s">
        <v>249</v>
      </c>
      <c r="D509" s="4" t="s">
        <v>168</v>
      </c>
      <c r="E509" s="25">
        <v>200</v>
      </c>
      <c r="F509" s="21">
        <f t="shared" si="12"/>
        <v>150</v>
      </c>
    </row>
    <row r="510" spans="1:6" s="54" customFormat="1" ht="31.5">
      <c r="A510" s="86" t="s">
        <v>233</v>
      </c>
      <c r="B510" s="32" t="s">
        <v>271</v>
      </c>
      <c r="C510" s="25" t="s">
        <v>249</v>
      </c>
      <c r="D510" s="4" t="s">
        <v>168</v>
      </c>
      <c r="E510" s="25">
        <v>240</v>
      </c>
      <c r="F510" s="21">
        <v>150</v>
      </c>
    </row>
    <row r="511" spans="1:6" s="54" customFormat="1" ht="31.5">
      <c r="A511" s="86" t="s">
        <v>544</v>
      </c>
      <c r="B511" s="32" t="s">
        <v>271</v>
      </c>
      <c r="C511" s="25" t="s">
        <v>249</v>
      </c>
      <c r="D511" s="4" t="s">
        <v>545</v>
      </c>
      <c r="E511" s="25"/>
      <c r="F511" s="21">
        <f>SUM(F512)</f>
        <v>50</v>
      </c>
    </row>
    <row r="512" spans="1:6" s="54" customFormat="1" ht="15.75">
      <c r="A512" s="85" t="s">
        <v>543</v>
      </c>
      <c r="B512" s="32" t="s">
        <v>271</v>
      </c>
      <c r="C512" s="25" t="s">
        <v>249</v>
      </c>
      <c r="D512" s="4" t="s">
        <v>546</v>
      </c>
      <c r="E512" s="25"/>
      <c r="F512" s="21">
        <f>SUM(F513)</f>
        <v>50</v>
      </c>
    </row>
    <row r="513" spans="1:6" s="54" customFormat="1" ht="31.5">
      <c r="A513" s="86" t="s">
        <v>316</v>
      </c>
      <c r="B513" s="32" t="s">
        <v>271</v>
      </c>
      <c r="C513" s="25" t="s">
        <v>249</v>
      </c>
      <c r="D513" s="4" t="s">
        <v>546</v>
      </c>
      <c r="E513" s="25">
        <v>200</v>
      </c>
      <c r="F513" s="21">
        <f>SUM(F514)</f>
        <v>50</v>
      </c>
    </row>
    <row r="514" spans="1:6" s="54" customFormat="1" ht="31.5">
      <c r="A514" s="86" t="s">
        <v>233</v>
      </c>
      <c r="B514" s="32" t="s">
        <v>271</v>
      </c>
      <c r="C514" s="25" t="s">
        <v>249</v>
      </c>
      <c r="D514" s="4" t="s">
        <v>546</v>
      </c>
      <c r="E514" s="25">
        <v>240</v>
      </c>
      <c r="F514" s="21">
        <v>50</v>
      </c>
    </row>
    <row r="515" spans="1:6" s="54" customFormat="1" ht="31.5">
      <c r="A515" s="86" t="s">
        <v>539</v>
      </c>
      <c r="B515" s="32" t="s">
        <v>271</v>
      </c>
      <c r="C515" s="25" t="s">
        <v>249</v>
      </c>
      <c r="D515" s="4" t="s">
        <v>540</v>
      </c>
      <c r="E515" s="25"/>
      <c r="F515" s="21">
        <f>SUM(F516,)</f>
        <v>100</v>
      </c>
    </row>
    <row r="516" spans="1:6" s="54" customFormat="1" ht="15.75">
      <c r="A516" s="85" t="s">
        <v>543</v>
      </c>
      <c r="B516" s="32" t="s">
        <v>271</v>
      </c>
      <c r="C516" s="25" t="s">
        <v>249</v>
      </c>
      <c r="D516" s="4" t="s">
        <v>547</v>
      </c>
      <c r="E516" s="25"/>
      <c r="F516" s="21">
        <f>SUM(F517)</f>
        <v>100</v>
      </c>
    </row>
    <row r="517" spans="1:6" s="54" customFormat="1" ht="31.5">
      <c r="A517" s="86" t="s">
        <v>316</v>
      </c>
      <c r="B517" s="32" t="s">
        <v>271</v>
      </c>
      <c r="C517" s="25" t="s">
        <v>249</v>
      </c>
      <c r="D517" s="4" t="s">
        <v>547</v>
      </c>
      <c r="E517" s="25">
        <v>200</v>
      </c>
      <c r="F517" s="21">
        <f>SUM(F518)</f>
        <v>100</v>
      </c>
    </row>
    <row r="518" spans="1:6" s="54" customFormat="1" ht="31.5">
      <c r="A518" s="86" t="s">
        <v>233</v>
      </c>
      <c r="B518" s="32" t="s">
        <v>271</v>
      </c>
      <c r="C518" s="25" t="s">
        <v>249</v>
      </c>
      <c r="D518" s="4" t="s">
        <v>547</v>
      </c>
      <c r="E518" s="25">
        <v>240</v>
      </c>
      <c r="F518" s="21">
        <v>100</v>
      </c>
    </row>
    <row r="519" spans="1:6" s="54" customFormat="1" ht="31.5">
      <c r="A519" s="87" t="s">
        <v>548</v>
      </c>
      <c r="B519" s="32" t="s">
        <v>271</v>
      </c>
      <c r="C519" s="25" t="s">
        <v>249</v>
      </c>
      <c r="D519" s="4" t="s">
        <v>549</v>
      </c>
      <c r="E519" s="25"/>
      <c r="F519" s="21">
        <f>SUM(F520)</f>
        <v>1950.51</v>
      </c>
    </row>
    <row r="520" spans="1:6" s="54" customFormat="1" ht="31.5">
      <c r="A520" s="91" t="s">
        <v>117</v>
      </c>
      <c r="B520" s="32" t="s">
        <v>271</v>
      </c>
      <c r="C520" s="25" t="s">
        <v>249</v>
      </c>
      <c r="D520" s="53" t="s">
        <v>550</v>
      </c>
      <c r="E520" s="25"/>
      <c r="F520" s="21">
        <f>SUM(F521)</f>
        <v>1950.51</v>
      </c>
    </row>
    <row r="521" spans="1:6" s="54" customFormat="1" ht="31.5">
      <c r="A521" s="90" t="s">
        <v>241</v>
      </c>
      <c r="B521" s="32" t="s">
        <v>271</v>
      </c>
      <c r="C521" s="25" t="s">
        <v>249</v>
      </c>
      <c r="D521" s="53" t="s">
        <v>550</v>
      </c>
      <c r="E521" s="25">
        <v>600</v>
      </c>
      <c r="F521" s="21">
        <f>SUM(F522)</f>
        <v>1950.51</v>
      </c>
    </row>
    <row r="522" spans="1:6" s="54" customFormat="1" ht="15.75">
      <c r="A522" s="90" t="s">
        <v>242</v>
      </c>
      <c r="B522" s="32" t="s">
        <v>271</v>
      </c>
      <c r="C522" s="25" t="s">
        <v>249</v>
      </c>
      <c r="D522" s="53" t="s">
        <v>550</v>
      </c>
      <c r="E522" s="25">
        <v>610</v>
      </c>
      <c r="F522" s="21">
        <v>1950.51</v>
      </c>
    </row>
    <row r="523" spans="1:6" s="54" customFormat="1" ht="15.75">
      <c r="A523" s="94" t="s">
        <v>273</v>
      </c>
      <c r="B523" s="70" t="s">
        <v>274</v>
      </c>
      <c r="C523" s="48"/>
      <c r="D523" s="48"/>
      <c r="E523" s="48"/>
      <c r="F523" s="67">
        <f>SUM(F524,F580,F680,F732,F761)</f>
        <v>1622897.2800000003</v>
      </c>
    </row>
    <row r="524" spans="1:6" s="54" customFormat="1" ht="15.75">
      <c r="A524" s="101" t="s">
        <v>275</v>
      </c>
      <c r="B524" s="22" t="s">
        <v>274</v>
      </c>
      <c r="C524" s="32" t="s">
        <v>226</v>
      </c>
      <c r="D524" s="3"/>
      <c r="E524" s="33"/>
      <c r="F524" s="21">
        <f>SUM(F525,F547)</f>
        <v>736307.21000000008</v>
      </c>
    </row>
    <row r="525" spans="1:6" s="54" customFormat="1" ht="31.5">
      <c r="A525" s="85" t="s">
        <v>320</v>
      </c>
      <c r="B525" s="22" t="s">
        <v>274</v>
      </c>
      <c r="C525" s="28" t="s">
        <v>226</v>
      </c>
      <c r="D525" s="4" t="s">
        <v>35</v>
      </c>
      <c r="E525" s="25"/>
      <c r="F525" s="21">
        <f>SUM(F526,F541)</f>
        <v>30547.02</v>
      </c>
    </row>
    <row r="526" spans="1:6" s="54" customFormat="1" ht="31.5">
      <c r="A526" s="85" t="s">
        <v>328</v>
      </c>
      <c r="B526" s="22" t="s">
        <v>274</v>
      </c>
      <c r="C526" s="28" t="s">
        <v>226</v>
      </c>
      <c r="D526" s="53" t="s">
        <v>36</v>
      </c>
      <c r="E526" s="25"/>
      <c r="F526" s="21">
        <f>SUM(F527,F532)</f>
        <v>25427.22</v>
      </c>
    </row>
    <row r="527" spans="1:6" s="54" customFormat="1" ht="47.25">
      <c r="A527" s="85" t="s">
        <v>519</v>
      </c>
      <c r="B527" s="22" t="s">
        <v>274</v>
      </c>
      <c r="C527" s="28" t="s">
        <v>226</v>
      </c>
      <c r="D527" s="53" t="s">
        <v>74</v>
      </c>
      <c r="E527" s="25"/>
      <c r="F527" s="21">
        <f>SUM(F528)</f>
        <v>23126.400000000001</v>
      </c>
    </row>
    <row r="528" spans="1:6" s="54" customFormat="1" ht="67.5" customHeight="1">
      <c r="A528" s="92" t="s">
        <v>358</v>
      </c>
      <c r="B528" s="22" t="s">
        <v>274</v>
      </c>
      <c r="C528" s="28" t="s">
        <v>226</v>
      </c>
      <c r="D528" s="53" t="s">
        <v>79</v>
      </c>
      <c r="E528" s="25"/>
      <c r="F528" s="21">
        <f>SUM(F529)</f>
        <v>23126.400000000001</v>
      </c>
    </row>
    <row r="529" spans="1:7" s="54" customFormat="1" ht="31.5">
      <c r="A529" s="90" t="s">
        <v>241</v>
      </c>
      <c r="B529" s="28" t="s">
        <v>274</v>
      </c>
      <c r="C529" s="28" t="s">
        <v>226</v>
      </c>
      <c r="D529" s="53" t="s">
        <v>79</v>
      </c>
      <c r="E529" s="31">
        <v>600</v>
      </c>
      <c r="F529" s="21">
        <f>SUM(F530,F531)</f>
        <v>23126.400000000001</v>
      </c>
    </row>
    <row r="530" spans="1:7" s="54" customFormat="1" ht="15.75">
      <c r="A530" s="90" t="s">
        <v>242</v>
      </c>
      <c r="B530" s="28" t="s">
        <v>274</v>
      </c>
      <c r="C530" s="28" t="s">
        <v>226</v>
      </c>
      <c r="D530" s="53" t="s">
        <v>79</v>
      </c>
      <c r="E530" s="28">
        <v>610</v>
      </c>
      <c r="F530" s="21">
        <v>6745.2</v>
      </c>
    </row>
    <row r="531" spans="1:7" s="54" customFormat="1" ht="15.75">
      <c r="A531" s="90" t="s">
        <v>299</v>
      </c>
      <c r="B531" s="28" t="s">
        <v>274</v>
      </c>
      <c r="C531" s="28" t="s">
        <v>226</v>
      </c>
      <c r="D531" s="53" t="s">
        <v>79</v>
      </c>
      <c r="E531" s="28">
        <v>620</v>
      </c>
      <c r="F531" s="21">
        <v>16381.2</v>
      </c>
    </row>
    <row r="532" spans="1:7" s="54" customFormat="1" ht="66" customHeight="1">
      <c r="A532" s="89" t="s">
        <v>176</v>
      </c>
      <c r="B532" s="28" t="s">
        <v>274</v>
      </c>
      <c r="C532" s="28" t="s">
        <v>226</v>
      </c>
      <c r="D532" s="53" t="s">
        <v>75</v>
      </c>
      <c r="E532" s="28"/>
      <c r="F532" s="21">
        <f>SUM(F533,F537)</f>
        <v>2300.8199999999997</v>
      </c>
    </row>
    <row r="533" spans="1:7" s="54" customFormat="1" ht="31.5">
      <c r="A533" s="89" t="s">
        <v>76</v>
      </c>
      <c r="B533" s="28" t="s">
        <v>274</v>
      </c>
      <c r="C533" s="28" t="s">
        <v>226</v>
      </c>
      <c r="D533" s="53" t="s">
        <v>160</v>
      </c>
      <c r="E533" s="28"/>
      <c r="F533" s="21">
        <f>SUM(F534)</f>
        <v>696.2</v>
      </c>
    </row>
    <row r="534" spans="1:7" s="54" customFormat="1" ht="31.5">
      <c r="A534" s="90" t="s">
        <v>241</v>
      </c>
      <c r="B534" s="28" t="s">
        <v>274</v>
      </c>
      <c r="C534" s="28" t="s">
        <v>226</v>
      </c>
      <c r="D534" s="53" t="s">
        <v>160</v>
      </c>
      <c r="E534" s="31">
        <v>600</v>
      </c>
      <c r="F534" s="21">
        <f>SUM(F535,F536)</f>
        <v>696.2</v>
      </c>
    </row>
    <row r="535" spans="1:7" s="54" customFormat="1" ht="15.75">
      <c r="A535" s="90" t="s">
        <v>242</v>
      </c>
      <c r="B535" s="28" t="s">
        <v>274</v>
      </c>
      <c r="C535" s="28" t="s">
        <v>226</v>
      </c>
      <c r="D535" s="53" t="s">
        <v>160</v>
      </c>
      <c r="E535" s="28">
        <v>610</v>
      </c>
      <c r="F535" s="21">
        <v>193.2</v>
      </c>
    </row>
    <row r="536" spans="1:7" s="54" customFormat="1" ht="15.75">
      <c r="A536" s="90" t="s">
        <v>299</v>
      </c>
      <c r="B536" s="28" t="s">
        <v>274</v>
      </c>
      <c r="C536" s="28" t="s">
        <v>226</v>
      </c>
      <c r="D536" s="53" t="s">
        <v>160</v>
      </c>
      <c r="E536" s="28">
        <v>620</v>
      </c>
      <c r="F536" s="21">
        <v>503</v>
      </c>
    </row>
    <row r="537" spans="1:7" s="54" customFormat="1" ht="31.5">
      <c r="A537" s="89" t="s">
        <v>77</v>
      </c>
      <c r="B537" s="22" t="s">
        <v>274</v>
      </c>
      <c r="C537" s="28" t="s">
        <v>226</v>
      </c>
      <c r="D537" s="53" t="s">
        <v>81</v>
      </c>
      <c r="E537" s="28"/>
      <c r="F537" s="21">
        <f>SUM(F538)</f>
        <v>1604.62</v>
      </c>
      <c r="G537" s="62"/>
    </row>
    <row r="538" spans="1:7" s="54" customFormat="1" ht="31.5">
      <c r="A538" s="90" t="s">
        <v>241</v>
      </c>
      <c r="B538" s="28" t="s">
        <v>274</v>
      </c>
      <c r="C538" s="28" t="s">
        <v>226</v>
      </c>
      <c r="D538" s="53" t="s">
        <v>81</v>
      </c>
      <c r="E538" s="31">
        <v>600</v>
      </c>
      <c r="F538" s="21">
        <f>SUM(F539,F540)</f>
        <v>1604.62</v>
      </c>
    </row>
    <row r="539" spans="1:7" s="54" customFormat="1" ht="15.75">
      <c r="A539" s="90" t="s">
        <v>242</v>
      </c>
      <c r="B539" s="28" t="s">
        <v>274</v>
      </c>
      <c r="C539" s="28" t="s">
        <v>226</v>
      </c>
      <c r="D539" s="53" t="s">
        <v>81</v>
      </c>
      <c r="E539" s="28">
        <v>610</v>
      </c>
      <c r="F539" s="21">
        <v>401.52</v>
      </c>
    </row>
    <row r="540" spans="1:7" s="54" customFormat="1" ht="15.75">
      <c r="A540" s="90" t="s">
        <v>299</v>
      </c>
      <c r="B540" s="28" t="s">
        <v>274</v>
      </c>
      <c r="C540" s="28" t="s">
        <v>226</v>
      </c>
      <c r="D540" s="53" t="s">
        <v>81</v>
      </c>
      <c r="E540" s="28">
        <v>620</v>
      </c>
      <c r="F540" s="21">
        <v>1203.0999999999999</v>
      </c>
    </row>
    <row r="541" spans="1:7" s="54" customFormat="1" ht="31.5">
      <c r="A541" s="85" t="s">
        <v>337</v>
      </c>
      <c r="B541" s="28" t="s">
        <v>274</v>
      </c>
      <c r="C541" s="28" t="s">
        <v>226</v>
      </c>
      <c r="D541" s="4" t="s">
        <v>39</v>
      </c>
      <c r="E541" s="25"/>
      <c r="F541" s="21">
        <f>SUM(F542)</f>
        <v>5119.8</v>
      </c>
    </row>
    <row r="542" spans="1:7" s="54" customFormat="1" ht="31.5">
      <c r="A542" s="90" t="s">
        <v>442</v>
      </c>
      <c r="B542" s="28" t="s">
        <v>274</v>
      </c>
      <c r="C542" s="28" t="s">
        <v>226</v>
      </c>
      <c r="D542" s="4" t="s">
        <v>443</v>
      </c>
      <c r="E542" s="25"/>
      <c r="F542" s="21">
        <f>SUM(F543)</f>
        <v>5119.8</v>
      </c>
    </row>
    <row r="543" spans="1:7" s="54" customFormat="1" ht="31.5">
      <c r="A543" s="90" t="s">
        <v>444</v>
      </c>
      <c r="B543" s="28" t="s">
        <v>274</v>
      </c>
      <c r="C543" s="28" t="s">
        <v>226</v>
      </c>
      <c r="D543" s="4" t="s">
        <v>445</v>
      </c>
      <c r="E543" s="25"/>
      <c r="F543" s="21">
        <f>SUM(F544)</f>
        <v>5119.8</v>
      </c>
    </row>
    <row r="544" spans="1:7" s="54" customFormat="1" ht="31.5">
      <c r="A544" s="90" t="s">
        <v>241</v>
      </c>
      <c r="B544" s="22" t="s">
        <v>274</v>
      </c>
      <c r="C544" s="28" t="s">
        <v>226</v>
      </c>
      <c r="D544" s="4" t="s">
        <v>445</v>
      </c>
      <c r="E544" s="7">
        <v>600</v>
      </c>
      <c r="F544" s="21">
        <f>SUM(F545,F546)</f>
        <v>5119.8</v>
      </c>
    </row>
    <row r="545" spans="1:6" s="54" customFormat="1" ht="15.75">
      <c r="A545" s="90" t="s">
        <v>242</v>
      </c>
      <c r="B545" s="22" t="s">
        <v>274</v>
      </c>
      <c r="C545" s="28" t="s">
        <v>226</v>
      </c>
      <c r="D545" s="4" t="s">
        <v>445</v>
      </c>
      <c r="E545" s="28">
        <v>610</v>
      </c>
      <c r="F545" s="21">
        <v>1078.3</v>
      </c>
    </row>
    <row r="546" spans="1:6" s="54" customFormat="1" ht="15.75">
      <c r="A546" s="90" t="s">
        <v>299</v>
      </c>
      <c r="B546" s="28" t="s">
        <v>274</v>
      </c>
      <c r="C546" s="28" t="s">
        <v>226</v>
      </c>
      <c r="D546" s="4" t="s">
        <v>445</v>
      </c>
      <c r="E546" s="28">
        <v>620</v>
      </c>
      <c r="F546" s="21">
        <v>4041.5</v>
      </c>
    </row>
    <row r="547" spans="1:6" s="54" customFormat="1" ht="31.5">
      <c r="A547" s="85" t="s">
        <v>325</v>
      </c>
      <c r="B547" s="22" t="s">
        <v>274</v>
      </c>
      <c r="C547" s="28" t="s">
        <v>226</v>
      </c>
      <c r="D547" s="4" t="s">
        <v>119</v>
      </c>
      <c r="E547" s="25"/>
      <c r="F547" s="21">
        <f>SUM(F548,)</f>
        <v>705760.19000000006</v>
      </c>
    </row>
    <row r="548" spans="1:6" s="54" customFormat="1" ht="15.75">
      <c r="A548" s="85" t="s">
        <v>6</v>
      </c>
      <c r="B548" s="22" t="s">
        <v>274</v>
      </c>
      <c r="C548" s="28" t="s">
        <v>226</v>
      </c>
      <c r="D548" s="53" t="s">
        <v>120</v>
      </c>
      <c r="E548" s="25"/>
      <c r="F548" s="21">
        <f>SUM(F549,F560,F575)</f>
        <v>705760.19000000006</v>
      </c>
    </row>
    <row r="549" spans="1:6" s="54" customFormat="1" ht="47.25">
      <c r="A549" s="85" t="s">
        <v>368</v>
      </c>
      <c r="B549" s="27" t="s">
        <v>274</v>
      </c>
      <c r="C549" s="39" t="s">
        <v>226</v>
      </c>
      <c r="D549" s="53" t="s">
        <v>121</v>
      </c>
      <c r="E549" s="25"/>
      <c r="F549" s="21">
        <f>SUM(F550,F554,F557)</f>
        <v>40062</v>
      </c>
    </row>
    <row r="550" spans="1:6" s="54" customFormat="1" ht="105.75" customHeight="1">
      <c r="A550" s="102" t="s">
        <v>15</v>
      </c>
      <c r="B550" s="7" t="s">
        <v>274</v>
      </c>
      <c r="C550" s="28" t="s">
        <v>226</v>
      </c>
      <c r="D550" s="53" t="s">
        <v>200</v>
      </c>
      <c r="E550" s="22"/>
      <c r="F550" s="21">
        <f>SUM(F551)</f>
        <v>20529</v>
      </c>
    </row>
    <row r="551" spans="1:6" s="54" customFormat="1" ht="31.5">
      <c r="A551" s="90" t="s">
        <v>241</v>
      </c>
      <c r="B551" s="22" t="s">
        <v>274</v>
      </c>
      <c r="C551" s="32" t="s">
        <v>226</v>
      </c>
      <c r="D551" s="53" t="s">
        <v>200</v>
      </c>
      <c r="E551" s="31">
        <v>600</v>
      </c>
      <c r="F551" s="21">
        <f>SUM(F552)</f>
        <v>20529</v>
      </c>
    </row>
    <row r="552" spans="1:6" s="54" customFormat="1" ht="31.5">
      <c r="A552" s="85" t="s">
        <v>315</v>
      </c>
      <c r="B552" s="28" t="s">
        <v>274</v>
      </c>
      <c r="C552" s="28" t="s">
        <v>226</v>
      </c>
      <c r="D552" s="53" t="s">
        <v>200</v>
      </c>
      <c r="E552" s="28">
        <v>630</v>
      </c>
      <c r="F552" s="21">
        <v>20529</v>
      </c>
    </row>
    <row r="553" spans="1:6" s="54" customFormat="1" ht="15.75">
      <c r="A553" s="85" t="s">
        <v>236</v>
      </c>
      <c r="B553" s="28" t="s">
        <v>274</v>
      </c>
      <c r="C553" s="28" t="s">
        <v>226</v>
      </c>
      <c r="D553" s="53" t="s">
        <v>200</v>
      </c>
      <c r="E553" s="28">
        <v>630</v>
      </c>
      <c r="F553" s="21">
        <v>20529</v>
      </c>
    </row>
    <row r="554" spans="1:6" s="54" customFormat="1" ht="66.75" customHeight="1">
      <c r="A554" s="86" t="s">
        <v>185</v>
      </c>
      <c r="B554" s="22" t="s">
        <v>274</v>
      </c>
      <c r="C554" s="32" t="s">
        <v>226</v>
      </c>
      <c r="D554" s="53" t="s">
        <v>201</v>
      </c>
      <c r="E554" s="28"/>
      <c r="F554" s="21">
        <f>SUM(F555)</f>
        <v>14474</v>
      </c>
    </row>
    <row r="555" spans="1:6" s="54" customFormat="1" ht="31.5">
      <c r="A555" s="90" t="s">
        <v>241</v>
      </c>
      <c r="B555" s="22" t="s">
        <v>274</v>
      </c>
      <c r="C555" s="32" t="s">
        <v>226</v>
      </c>
      <c r="D555" s="53" t="s">
        <v>201</v>
      </c>
      <c r="E555" s="31">
        <v>600</v>
      </c>
      <c r="F555" s="21">
        <f>SUM(F556)</f>
        <v>14474</v>
      </c>
    </row>
    <row r="556" spans="1:6" s="54" customFormat="1" ht="31.5">
      <c r="A556" s="85" t="s">
        <v>315</v>
      </c>
      <c r="B556" s="28" t="s">
        <v>274</v>
      </c>
      <c r="C556" s="28" t="s">
        <v>226</v>
      </c>
      <c r="D556" s="53" t="s">
        <v>201</v>
      </c>
      <c r="E556" s="28">
        <v>630</v>
      </c>
      <c r="F556" s="21">
        <v>14474</v>
      </c>
    </row>
    <row r="557" spans="1:6" s="54" customFormat="1" ht="68.25" customHeight="1">
      <c r="A557" s="86" t="s">
        <v>473</v>
      </c>
      <c r="B557" s="7" t="s">
        <v>274</v>
      </c>
      <c r="C557" s="28" t="s">
        <v>226</v>
      </c>
      <c r="D557" s="53" t="s">
        <v>472</v>
      </c>
      <c r="E557" s="22"/>
      <c r="F557" s="21">
        <f>SUM(F558)</f>
        <v>5059</v>
      </c>
    </row>
    <row r="558" spans="1:6" s="54" customFormat="1" ht="31.5">
      <c r="A558" s="90" t="s">
        <v>241</v>
      </c>
      <c r="B558" s="28" t="s">
        <v>274</v>
      </c>
      <c r="C558" s="28" t="s">
        <v>226</v>
      </c>
      <c r="D558" s="53" t="s">
        <v>472</v>
      </c>
      <c r="E558" s="31">
        <v>600</v>
      </c>
      <c r="F558" s="21">
        <f>SUM(F559,)</f>
        <v>5059</v>
      </c>
    </row>
    <row r="559" spans="1:6" s="54" customFormat="1" ht="31.5">
      <c r="A559" s="85" t="s">
        <v>315</v>
      </c>
      <c r="B559" s="28" t="s">
        <v>274</v>
      </c>
      <c r="C559" s="28" t="s">
        <v>226</v>
      </c>
      <c r="D559" s="53" t="s">
        <v>472</v>
      </c>
      <c r="E559" s="28">
        <v>630</v>
      </c>
      <c r="F559" s="21">
        <v>5059</v>
      </c>
    </row>
    <row r="560" spans="1:6" s="54" customFormat="1" ht="123.75" customHeight="1">
      <c r="A560" s="90" t="s">
        <v>106</v>
      </c>
      <c r="B560" s="28" t="s">
        <v>274</v>
      </c>
      <c r="C560" s="28" t="s">
        <v>226</v>
      </c>
      <c r="D560" s="53" t="s">
        <v>123</v>
      </c>
      <c r="E560" s="28"/>
      <c r="F560" s="21">
        <f>SUM(F561,F565,F571)</f>
        <v>662668.29</v>
      </c>
    </row>
    <row r="561" spans="1:6" s="54" customFormat="1" ht="15.75">
      <c r="A561" s="91" t="s">
        <v>14</v>
      </c>
      <c r="B561" s="28" t="s">
        <v>274</v>
      </c>
      <c r="C561" s="28" t="s">
        <v>226</v>
      </c>
      <c r="D561" s="53" t="s">
        <v>124</v>
      </c>
      <c r="E561" s="28"/>
      <c r="F561" s="21">
        <f>SUM(F562)</f>
        <v>156200.28999999998</v>
      </c>
    </row>
    <row r="562" spans="1:6" s="54" customFormat="1" ht="31.5">
      <c r="A562" s="90" t="s">
        <v>241</v>
      </c>
      <c r="B562" s="28" t="s">
        <v>274</v>
      </c>
      <c r="C562" s="28" t="s">
        <v>226</v>
      </c>
      <c r="D562" s="53" t="s">
        <v>124</v>
      </c>
      <c r="E562" s="31">
        <v>600</v>
      </c>
      <c r="F562" s="21">
        <f>SUM(F563,F564,)</f>
        <v>156200.28999999998</v>
      </c>
    </row>
    <row r="563" spans="1:6" s="54" customFormat="1" ht="15.75">
      <c r="A563" s="90" t="s">
        <v>242</v>
      </c>
      <c r="B563" s="28" t="s">
        <v>274</v>
      </c>
      <c r="C563" s="28" t="s">
        <v>226</v>
      </c>
      <c r="D563" s="53" t="s">
        <v>124</v>
      </c>
      <c r="E563" s="28">
        <v>610</v>
      </c>
      <c r="F563" s="21">
        <v>42476.42</v>
      </c>
    </row>
    <row r="564" spans="1:6" s="54" customFormat="1" ht="15.75">
      <c r="A564" s="90" t="s">
        <v>299</v>
      </c>
      <c r="B564" s="28" t="s">
        <v>274</v>
      </c>
      <c r="C564" s="28" t="s">
        <v>226</v>
      </c>
      <c r="D564" s="53" t="s">
        <v>124</v>
      </c>
      <c r="E564" s="28">
        <v>620</v>
      </c>
      <c r="F564" s="21">
        <v>113723.87</v>
      </c>
    </row>
    <row r="565" spans="1:6" s="54" customFormat="1" ht="120.75" customHeight="1">
      <c r="A565" s="90" t="s">
        <v>366</v>
      </c>
      <c r="B565" s="22" t="s">
        <v>274</v>
      </c>
      <c r="C565" s="32" t="s">
        <v>226</v>
      </c>
      <c r="D565" s="53" t="s">
        <v>203</v>
      </c>
      <c r="E565" s="33"/>
      <c r="F565" s="21">
        <f>SUM(F566)</f>
        <v>506268</v>
      </c>
    </row>
    <row r="566" spans="1:6" s="54" customFormat="1" ht="31.5">
      <c r="A566" s="90" t="s">
        <v>241</v>
      </c>
      <c r="B566" s="22" t="s">
        <v>274</v>
      </c>
      <c r="C566" s="32" t="s">
        <v>226</v>
      </c>
      <c r="D566" s="53" t="s">
        <v>203</v>
      </c>
      <c r="E566" s="31">
        <v>600</v>
      </c>
      <c r="F566" s="21">
        <f>SUM(F567,F569)</f>
        <v>506268</v>
      </c>
    </row>
    <row r="567" spans="1:6" s="54" customFormat="1" ht="15.75">
      <c r="A567" s="96" t="s">
        <v>242</v>
      </c>
      <c r="B567" s="22" t="s">
        <v>274</v>
      </c>
      <c r="C567" s="32" t="s">
        <v>226</v>
      </c>
      <c r="D567" s="53" t="s">
        <v>203</v>
      </c>
      <c r="E567" s="28">
        <v>610</v>
      </c>
      <c r="F567" s="21">
        <v>143319.60999999999</v>
      </c>
    </row>
    <row r="568" spans="1:6" s="54" customFormat="1" ht="15.75">
      <c r="A568" s="85" t="s">
        <v>236</v>
      </c>
      <c r="B568" s="22" t="s">
        <v>274</v>
      </c>
      <c r="C568" s="32" t="s">
        <v>226</v>
      </c>
      <c r="D568" s="53" t="s">
        <v>203</v>
      </c>
      <c r="E568" s="28">
        <v>610</v>
      </c>
      <c r="F568" s="21">
        <v>143319.60999999999</v>
      </c>
    </row>
    <row r="569" spans="1:6" s="54" customFormat="1" ht="15.75">
      <c r="A569" s="90" t="s">
        <v>299</v>
      </c>
      <c r="B569" s="22" t="s">
        <v>274</v>
      </c>
      <c r="C569" s="32" t="s">
        <v>226</v>
      </c>
      <c r="D569" s="53" t="s">
        <v>203</v>
      </c>
      <c r="E569" s="28">
        <v>620</v>
      </c>
      <c r="F569" s="21">
        <v>362948.39</v>
      </c>
    </row>
    <row r="570" spans="1:6" s="54" customFormat="1" ht="15.75">
      <c r="A570" s="85" t="s">
        <v>236</v>
      </c>
      <c r="B570" s="22" t="s">
        <v>274</v>
      </c>
      <c r="C570" s="32" t="s">
        <v>226</v>
      </c>
      <c r="D570" s="53" t="s">
        <v>203</v>
      </c>
      <c r="E570" s="28">
        <v>620</v>
      </c>
      <c r="F570" s="21">
        <v>362948.39</v>
      </c>
    </row>
    <row r="571" spans="1:6" s="54" customFormat="1" ht="66" customHeight="1">
      <c r="A571" s="117" t="s">
        <v>647</v>
      </c>
      <c r="B571" s="22" t="s">
        <v>274</v>
      </c>
      <c r="C571" s="28" t="s">
        <v>226</v>
      </c>
      <c r="D571" s="53" t="s">
        <v>648</v>
      </c>
      <c r="E571" s="28"/>
      <c r="F571" s="21">
        <f>SUM(F572)</f>
        <v>200</v>
      </c>
    </row>
    <row r="572" spans="1:6" s="54" customFormat="1" ht="31.5">
      <c r="A572" s="90" t="s">
        <v>241</v>
      </c>
      <c r="B572" s="28" t="s">
        <v>274</v>
      </c>
      <c r="C572" s="28" t="s">
        <v>226</v>
      </c>
      <c r="D572" s="53" t="s">
        <v>648</v>
      </c>
      <c r="E572" s="31">
        <v>600</v>
      </c>
      <c r="F572" s="21">
        <f>SUM(F573,F574)</f>
        <v>200</v>
      </c>
    </row>
    <row r="573" spans="1:6" s="54" customFormat="1" ht="15.75">
      <c r="A573" s="90" t="s">
        <v>242</v>
      </c>
      <c r="B573" s="28" t="s">
        <v>274</v>
      </c>
      <c r="C573" s="28" t="s">
        <v>226</v>
      </c>
      <c r="D573" s="53" t="s">
        <v>648</v>
      </c>
      <c r="E573" s="28">
        <v>610</v>
      </c>
      <c r="F573" s="21">
        <v>50</v>
      </c>
    </row>
    <row r="574" spans="1:6" s="54" customFormat="1" ht="15.75">
      <c r="A574" s="90" t="s">
        <v>299</v>
      </c>
      <c r="B574" s="28" t="s">
        <v>274</v>
      </c>
      <c r="C574" s="28" t="s">
        <v>226</v>
      </c>
      <c r="D574" s="53" t="s">
        <v>648</v>
      </c>
      <c r="E574" s="28">
        <v>620</v>
      </c>
      <c r="F574" s="21">
        <v>150</v>
      </c>
    </row>
    <row r="575" spans="1:6" s="54" customFormat="1" ht="47.25">
      <c r="A575" s="103" t="s">
        <v>354</v>
      </c>
      <c r="B575" s="28" t="s">
        <v>274</v>
      </c>
      <c r="C575" s="28" t="s">
        <v>226</v>
      </c>
      <c r="D575" s="53" t="s">
        <v>125</v>
      </c>
      <c r="E575" s="28"/>
      <c r="F575" s="21">
        <f>SUM(F576)</f>
        <v>3029.9</v>
      </c>
    </row>
    <row r="576" spans="1:6" s="54" customFormat="1" ht="15.75">
      <c r="A576" s="91" t="s">
        <v>14</v>
      </c>
      <c r="B576" s="28" t="s">
        <v>274</v>
      </c>
      <c r="C576" s="28" t="s">
        <v>226</v>
      </c>
      <c r="D576" s="53" t="s">
        <v>126</v>
      </c>
      <c r="E576" s="28"/>
      <c r="F576" s="21">
        <f>SUM(F577)</f>
        <v>3029.9</v>
      </c>
    </row>
    <row r="577" spans="1:7" s="54" customFormat="1" ht="31.5">
      <c r="A577" s="90" t="s">
        <v>241</v>
      </c>
      <c r="B577" s="28" t="s">
        <v>274</v>
      </c>
      <c r="C577" s="28" t="s">
        <v>226</v>
      </c>
      <c r="D577" s="53" t="s">
        <v>126</v>
      </c>
      <c r="E577" s="31">
        <v>600</v>
      </c>
      <c r="F577" s="21">
        <f>SUM(F578,F579,)</f>
        <v>3029.9</v>
      </c>
    </row>
    <row r="578" spans="1:7" s="54" customFormat="1" ht="15.75">
      <c r="A578" s="90" t="s">
        <v>242</v>
      </c>
      <c r="B578" s="28" t="s">
        <v>274</v>
      </c>
      <c r="C578" s="28" t="s">
        <v>226</v>
      </c>
      <c r="D578" s="53" t="s">
        <v>126</v>
      </c>
      <c r="E578" s="28">
        <v>610</v>
      </c>
      <c r="F578" s="21">
        <v>820.4</v>
      </c>
    </row>
    <row r="579" spans="1:7" s="54" customFormat="1" ht="15.75">
      <c r="A579" s="90" t="s">
        <v>299</v>
      </c>
      <c r="B579" s="28" t="s">
        <v>274</v>
      </c>
      <c r="C579" s="28" t="s">
        <v>226</v>
      </c>
      <c r="D579" s="53" t="s">
        <v>126</v>
      </c>
      <c r="E579" s="28">
        <v>620</v>
      </c>
      <c r="F579" s="21">
        <v>2209.5</v>
      </c>
    </row>
    <row r="580" spans="1:7" s="54" customFormat="1" ht="15.75">
      <c r="A580" s="87" t="s">
        <v>276</v>
      </c>
      <c r="B580" s="24" t="s">
        <v>274</v>
      </c>
      <c r="C580" s="25" t="s">
        <v>228</v>
      </c>
      <c r="D580" s="53"/>
      <c r="E580" s="24"/>
      <c r="F580" s="21">
        <f>SUM(F581,F587,F623,)</f>
        <v>683752.38</v>
      </c>
    </row>
    <row r="581" spans="1:7" s="54" customFormat="1" ht="31.5">
      <c r="A581" s="116" t="s">
        <v>318</v>
      </c>
      <c r="B581" s="24" t="s">
        <v>274</v>
      </c>
      <c r="C581" s="25" t="s">
        <v>228</v>
      </c>
      <c r="D581" s="4" t="s">
        <v>26</v>
      </c>
      <c r="E581" s="28"/>
      <c r="F581" s="21">
        <f>SUM(F582)</f>
        <v>8575.26</v>
      </c>
      <c r="G581" s="21"/>
    </row>
    <row r="582" spans="1:7" s="54" customFormat="1" ht="15.75">
      <c r="A582" s="116" t="s">
        <v>657</v>
      </c>
      <c r="B582" s="24" t="s">
        <v>274</v>
      </c>
      <c r="C582" s="25" t="s">
        <v>228</v>
      </c>
      <c r="D582" s="4" t="s">
        <v>652</v>
      </c>
      <c r="E582" s="25"/>
      <c r="F582" s="21">
        <f t="shared" ref="F582:F583" si="13">SUM(F583)</f>
        <v>8575.26</v>
      </c>
      <c r="G582" s="21"/>
    </row>
    <row r="583" spans="1:7" s="54" customFormat="1" ht="31.5">
      <c r="A583" s="120" t="s">
        <v>692</v>
      </c>
      <c r="B583" s="24" t="s">
        <v>274</v>
      </c>
      <c r="C583" s="25" t="s">
        <v>228</v>
      </c>
      <c r="D583" s="4" t="s">
        <v>653</v>
      </c>
      <c r="E583" s="25"/>
      <c r="F583" s="21">
        <f t="shared" si="13"/>
        <v>8575.26</v>
      </c>
      <c r="G583" s="21"/>
    </row>
    <row r="584" spans="1:7" s="54" customFormat="1" ht="89.25" customHeight="1">
      <c r="A584" s="6" t="s">
        <v>658</v>
      </c>
      <c r="B584" s="24" t="s">
        <v>274</v>
      </c>
      <c r="C584" s="25" t="s">
        <v>228</v>
      </c>
      <c r="D584" s="4" t="s">
        <v>654</v>
      </c>
      <c r="E584" s="33"/>
      <c r="F584" s="21">
        <f>SUM(F585)</f>
        <v>8575.26</v>
      </c>
      <c r="G584" s="21"/>
    </row>
    <row r="585" spans="1:7" s="54" customFormat="1" ht="31.5">
      <c r="A585" s="90" t="s">
        <v>241</v>
      </c>
      <c r="B585" s="24" t="s">
        <v>274</v>
      </c>
      <c r="C585" s="25" t="s">
        <v>228</v>
      </c>
      <c r="D585" s="4" t="s">
        <v>654</v>
      </c>
      <c r="E585" s="7">
        <v>600</v>
      </c>
      <c r="F585" s="21">
        <f>SUM(F586,)</f>
        <v>8575.26</v>
      </c>
    </row>
    <row r="586" spans="1:7" s="54" customFormat="1" ht="15.75">
      <c r="A586" s="90" t="s">
        <v>299</v>
      </c>
      <c r="B586" s="22" t="s">
        <v>274</v>
      </c>
      <c r="C586" s="22" t="s">
        <v>228</v>
      </c>
      <c r="D586" s="4" t="s">
        <v>654</v>
      </c>
      <c r="E586" s="28">
        <v>620</v>
      </c>
      <c r="F586" s="21">
        <v>8575.26</v>
      </c>
    </row>
    <row r="587" spans="1:7" s="54" customFormat="1" ht="31.5">
      <c r="A587" s="85" t="s">
        <v>320</v>
      </c>
      <c r="B587" s="24" t="s">
        <v>274</v>
      </c>
      <c r="C587" s="25" t="s">
        <v>228</v>
      </c>
      <c r="D587" s="4" t="s">
        <v>35</v>
      </c>
      <c r="E587" s="22"/>
      <c r="F587" s="21">
        <f>SUM(F588,F612,F617)</f>
        <v>20642.219999999998</v>
      </c>
    </row>
    <row r="588" spans="1:7" s="54" customFormat="1" ht="31.5">
      <c r="A588" s="85" t="s">
        <v>328</v>
      </c>
      <c r="B588" s="22" t="s">
        <v>274</v>
      </c>
      <c r="C588" s="25" t="s">
        <v>228</v>
      </c>
      <c r="D588" s="53" t="s">
        <v>36</v>
      </c>
      <c r="E588" s="22"/>
      <c r="F588" s="21">
        <f>SUM(F589,F594,F603,F607)</f>
        <v>15882.92</v>
      </c>
    </row>
    <row r="589" spans="1:7" s="54" customFormat="1" ht="47.25">
      <c r="A589" s="85" t="s">
        <v>519</v>
      </c>
      <c r="B589" s="22" t="s">
        <v>274</v>
      </c>
      <c r="C589" s="25" t="s">
        <v>228</v>
      </c>
      <c r="D589" s="53" t="s">
        <v>74</v>
      </c>
      <c r="E589" s="22"/>
      <c r="F589" s="21">
        <f>SUM(F590)</f>
        <v>13490.4</v>
      </c>
    </row>
    <row r="590" spans="1:7" s="54" customFormat="1" ht="63">
      <c r="A590" s="92" t="s">
        <v>358</v>
      </c>
      <c r="B590" s="22" t="s">
        <v>274</v>
      </c>
      <c r="C590" s="25" t="s">
        <v>228</v>
      </c>
      <c r="D590" s="53" t="s">
        <v>79</v>
      </c>
      <c r="E590" s="22"/>
      <c r="F590" s="21">
        <f>SUM(F591)</f>
        <v>13490.4</v>
      </c>
    </row>
    <row r="591" spans="1:7" s="54" customFormat="1" ht="31.5">
      <c r="A591" s="90" t="s">
        <v>241</v>
      </c>
      <c r="B591" s="22" t="s">
        <v>274</v>
      </c>
      <c r="C591" s="22" t="s">
        <v>228</v>
      </c>
      <c r="D591" s="53" t="s">
        <v>79</v>
      </c>
      <c r="E591" s="7">
        <v>600</v>
      </c>
      <c r="F591" s="21">
        <f>SUM(F592,F593)</f>
        <v>13490.4</v>
      </c>
    </row>
    <row r="592" spans="1:7" s="54" customFormat="1" ht="15.75">
      <c r="A592" s="90" t="s">
        <v>242</v>
      </c>
      <c r="B592" s="22" t="s">
        <v>274</v>
      </c>
      <c r="C592" s="22" t="s">
        <v>228</v>
      </c>
      <c r="D592" s="53" t="s">
        <v>79</v>
      </c>
      <c r="E592" s="28">
        <v>610</v>
      </c>
      <c r="F592" s="21">
        <v>8672.4</v>
      </c>
    </row>
    <row r="593" spans="1:7" s="54" customFormat="1" ht="15.75">
      <c r="A593" s="90" t="s">
        <v>299</v>
      </c>
      <c r="B593" s="22" t="s">
        <v>274</v>
      </c>
      <c r="C593" s="22" t="s">
        <v>228</v>
      </c>
      <c r="D593" s="53" t="s">
        <v>79</v>
      </c>
      <c r="E593" s="28">
        <v>620</v>
      </c>
      <c r="F593" s="21">
        <v>4818</v>
      </c>
    </row>
    <row r="594" spans="1:7" s="54" customFormat="1" ht="63">
      <c r="A594" s="89" t="s">
        <v>176</v>
      </c>
      <c r="B594" s="22" t="s">
        <v>274</v>
      </c>
      <c r="C594" s="22" t="s">
        <v>228</v>
      </c>
      <c r="D594" s="53" t="s">
        <v>75</v>
      </c>
      <c r="E594" s="28"/>
      <c r="F594" s="21">
        <f>SUM(F595,F599,)</f>
        <v>2089.52</v>
      </c>
      <c r="G594" s="62"/>
    </row>
    <row r="595" spans="1:7" s="54" customFormat="1" ht="31.5">
      <c r="A595" s="89" t="s">
        <v>76</v>
      </c>
      <c r="B595" s="28" t="s">
        <v>274</v>
      </c>
      <c r="C595" s="22" t="s">
        <v>228</v>
      </c>
      <c r="D595" s="53" t="s">
        <v>160</v>
      </c>
      <c r="E595" s="28"/>
      <c r="F595" s="21">
        <f>SUM(F596)</f>
        <v>399.92</v>
      </c>
    </row>
    <row r="596" spans="1:7" s="54" customFormat="1" ht="31.5">
      <c r="A596" s="90" t="s">
        <v>241</v>
      </c>
      <c r="B596" s="22" t="s">
        <v>274</v>
      </c>
      <c r="C596" s="22" t="s">
        <v>228</v>
      </c>
      <c r="D596" s="53" t="s">
        <v>160</v>
      </c>
      <c r="E596" s="7">
        <v>600</v>
      </c>
      <c r="F596" s="21">
        <f>SUM(F597,F598)</f>
        <v>399.92</v>
      </c>
    </row>
    <row r="597" spans="1:7" s="54" customFormat="1" ht="15.75">
      <c r="A597" s="90" t="s">
        <v>242</v>
      </c>
      <c r="B597" s="22" t="s">
        <v>274</v>
      </c>
      <c r="C597" s="22" t="s">
        <v>228</v>
      </c>
      <c r="D597" s="53" t="s">
        <v>160</v>
      </c>
      <c r="E597" s="28">
        <v>610</v>
      </c>
      <c r="F597" s="21">
        <v>248.4</v>
      </c>
    </row>
    <row r="598" spans="1:7" s="54" customFormat="1" ht="15.75">
      <c r="A598" s="90" t="s">
        <v>299</v>
      </c>
      <c r="B598" s="22" t="s">
        <v>274</v>
      </c>
      <c r="C598" s="22" t="s">
        <v>228</v>
      </c>
      <c r="D598" s="53" t="s">
        <v>160</v>
      </c>
      <c r="E598" s="28">
        <v>620</v>
      </c>
      <c r="F598" s="21">
        <v>151.52000000000001</v>
      </c>
    </row>
    <row r="599" spans="1:7" s="54" customFormat="1" ht="31.5">
      <c r="A599" s="89" t="s">
        <v>77</v>
      </c>
      <c r="B599" s="22" t="s">
        <v>274</v>
      </c>
      <c r="C599" s="22" t="s">
        <v>228</v>
      </c>
      <c r="D599" s="53" t="s">
        <v>81</v>
      </c>
      <c r="E599" s="28"/>
      <c r="F599" s="21">
        <f>SUM(F600,)</f>
        <v>1689.6</v>
      </c>
      <c r="G599" s="62"/>
    </row>
    <row r="600" spans="1:7" s="54" customFormat="1" ht="31.5">
      <c r="A600" s="90" t="s">
        <v>241</v>
      </c>
      <c r="B600" s="22" t="s">
        <v>274</v>
      </c>
      <c r="C600" s="22" t="s">
        <v>228</v>
      </c>
      <c r="D600" s="53" t="s">
        <v>81</v>
      </c>
      <c r="E600" s="7">
        <v>600</v>
      </c>
      <c r="F600" s="21">
        <f>SUM(F601,F602,)</f>
        <v>1689.6</v>
      </c>
    </row>
    <row r="601" spans="1:7" s="54" customFormat="1" ht="15.75">
      <c r="A601" s="90" t="s">
        <v>242</v>
      </c>
      <c r="B601" s="22" t="s">
        <v>274</v>
      </c>
      <c r="C601" s="22" t="s">
        <v>228</v>
      </c>
      <c r="D601" s="53" t="s">
        <v>81</v>
      </c>
      <c r="E601" s="28">
        <v>610</v>
      </c>
      <c r="F601" s="21">
        <v>1224.24</v>
      </c>
    </row>
    <row r="602" spans="1:7" s="54" customFormat="1" ht="15.75">
      <c r="A602" s="90" t="s">
        <v>299</v>
      </c>
      <c r="B602" s="22" t="s">
        <v>274</v>
      </c>
      <c r="C602" s="22" t="s">
        <v>228</v>
      </c>
      <c r="D602" s="53" t="s">
        <v>81</v>
      </c>
      <c r="E602" s="28">
        <v>620</v>
      </c>
      <c r="F602" s="21">
        <v>465.36</v>
      </c>
    </row>
    <row r="603" spans="1:7" s="54" customFormat="1" ht="31.5">
      <c r="A603" s="89" t="s">
        <v>434</v>
      </c>
      <c r="B603" s="22" t="s">
        <v>274</v>
      </c>
      <c r="C603" s="22" t="s">
        <v>228</v>
      </c>
      <c r="D603" s="53" t="s">
        <v>84</v>
      </c>
      <c r="E603" s="28"/>
      <c r="F603" s="21">
        <f>SUM(F604)</f>
        <v>68</v>
      </c>
      <c r="G603" s="62"/>
    </row>
    <row r="604" spans="1:7" s="54" customFormat="1" ht="31.5">
      <c r="A604" s="89" t="s">
        <v>463</v>
      </c>
      <c r="B604" s="22" t="s">
        <v>274</v>
      </c>
      <c r="C604" s="22" t="s">
        <v>228</v>
      </c>
      <c r="D604" s="53" t="s">
        <v>465</v>
      </c>
      <c r="E604" s="28"/>
      <c r="F604" s="21">
        <f>SUM(F605)</f>
        <v>68</v>
      </c>
    </row>
    <row r="605" spans="1:7" s="54" customFormat="1" ht="31.5">
      <c r="A605" s="90" t="s">
        <v>241</v>
      </c>
      <c r="B605" s="23" t="s">
        <v>274</v>
      </c>
      <c r="C605" s="22" t="s">
        <v>228</v>
      </c>
      <c r="D605" s="53" t="s">
        <v>465</v>
      </c>
      <c r="E605" s="7">
        <v>600</v>
      </c>
      <c r="F605" s="21">
        <f>SUM(F606,)</f>
        <v>68</v>
      </c>
    </row>
    <row r="606" spans="1:7" s="54" customFormat="1" ht="15.75">
      <c r="A606" s="90" t="s">
        <v>242</v>
      </c>
      <c r="B606" s="22" t="s">
        <v>274</v>
      </c>
      <c r="C606" s="22" t="s">
        <v>228</v>
      </c>
      <c r="D606" s="53" t="s">
        <v>465</v>
      </c>
      <c r="E606" s="28">
        <v>610</v>
      </c>
      <c r="F606" s="21">
        <v>68</v>
      </c>
    </row>
    <row r="607" spans="1:7" s="54" customFormat="1" ht="63">
      <c r="A607" s="116" t="s">
        <v>645</v>
      </c>
      <c r="B607" s="22" t="s">
        <v>274</v>
      </c>
      <c r="C607" s="25" t="s">
        <v>228</v>
      </c>
      <c r="D607" s="53" t="s">
        <v>85</v>
      </c>
      <c r="E607" s="28"/>
      <c r="F607" s="21">
        <f>SUM(F608)</f>
        <v>235</v>
      </c>
    </row>
    <row r="608" spans="1:7" s="54" customFormat="1" ht="31.5">
      <c r="A608" s="85" t="s">
        <v>86</v>
      </c>
      <c r="B608" s="22" t="s">
        <v>274</v>
      </c>
      <c r="C608" s="25" t="s">
        <v>228</v>
      </c>
      <c r="D608" s="53" t="s">
        <v>162</v>
      </c>
      <c r="E608" s="22"/>
      <c r="F608" s="21">
        <f>SUM(F609)</f>
        <v>235</v>
      </c>
    </row>
    <row r="609" spans="1:6" s="54" customFormat="1" ht="31.5">
      <c r="A609" s="90" t="s">
        <v>241</v>
      </c>
      <c r="B609" s="23" t="s">
        <v>274</v>
      </c>
      <c r="C609" s="22" t="s">
        <v>228</v>
      </c>
      <c r="D609" s="53" t="s">
        <v>162</v>
      </c>
      <c r="E609" s="7">
        <v>600</v>
      </c>
      <c r="F609" s="21">
        <f>SUM(F610,F611)</f>
        <v>235</v>
      </c>
    </row>
    <row r="610" spans="1:6" s="54" customFormat="1" ht="15.75">
      <c r="A610" s="90" t="s">
        <v>242</v>
      </c>
      <c r="B610" s="22" t="s">
        <v>274</v>
      </c>
      <c r="C610" s="22" t="s">
        <v>228</v>
      </c>
      <c r="D610" s="53" t="s">
        <v>162</v>
      </c>
      <c r="E610" s="28">
        <v>610</v>
      </c>
      <c r="F610" s="21">
        <v>159.5</v>
      </c>
    </row>
    <row r="611" spans="1:6" s="54" customFormat="1" ht="15.75">
      <c r="A611" s="90" t="s">
        <v>299</v>
      </c>
      <c r="B611" s="22" t="s">
        <v>274</v>
      </c>
      <c r="C611" s="22" t="s">
        <v>228</v>
      </c>
      <c r="D611" s="53" t="s">
        <v>162</v>
      </c>
      <c r="E611" s="28">
        <v>620</v>
      </c>
      <c r="F611" s="21">
        <v>75.5</v>
      </c>
    </row>
    <row r="612" spans="1:6" s="54" customFormat="1" ht="47.25">
      <c r="A612" s="85" t="s">
        <v>329</v>
      </c>
      <c r="B612" s="22" t="s">
        <v>274</v>
      </c>
      <c r="C612" s="22" t="s">
        <v>228</v>
      </c>
      <c r="D612" s="4" t="s">
        <v>37</v>
      </c>
      <c r="E612" s="28"/>
      <c r="F612" s="21">
        <f>SUM(F613)</f>
        <v>600</v>
      </c>
    </row>
    <row r="613" spans="1:6" s="54" customFormat="1" ht="31.5">
      <c r="A613" s="87" t="s">
        <v>189</v>
      </c>
      <c r="B613" s="22" t="s">
        <v>274</v>
      </c>
      <c r="C613" s="22" t="s">
        <v>228</v>
      </c>
      <c r="D613" s="4" t="s">
        <v>332</v>
      </c>
      <c r="E613" s="28"/>
      <c r="F613" s="21">
        <f>SUM(F614)</f>
        <v>600</v>
      </c>
    </row>
    <row r="614" spans="1:6" s="54" customFormat="1" ht="47.25">
      <c r="A614" s="87" t="s">
        <v>187</v>
      </c>
      <c r="B614" s="22" t="s">
        <v>274</v>
      </c>
      <c r="C614" s="22" t="s">
        <v>228</v>
      </c>
      <c r="D614" s="4" t="s">
        <v>333</v>
      </c>
      <c r="E614" s="28"/>
      <c r="F614" s="21">
        <f>SUM(F615)</f>
        <v>600</v>
      </c>
    </row>
    <row r="615" spans="1:6" s="54" customFormat="1" ht="31.5">
      <c r="A615" s="90" t="s">
        <v>241</v>
      </c>
      <c r="B615" s="22" t="s">
        <v>274</v>
      </c>
      <c r="C615" s="22" t="s">
        <v>228</v>
      </c>
      <c r="D615" s="4" t="s">
        <v>333</v>
      </c>
      <c r="E615" s="7">
        <v>600</v>
      </c>
      <c r="F615" s="21">
        <f>SUM(F616)</f>
        <v>600</v>
      </c>
    </row>
    <row r="616" spans="1:6" s="54" customFormat="1" ht="15.75">
      <c r="A616" s="90" t="s">
        <v>242</v>
      </c>
      <c r="B616" s="22" t="s">
        <v>274</v>
      </c>
      <c r="C616" s="22" t="s">
        <v>228</v>
      </c>
      <c r="D616" s="4" t="s">
        <v>333</v>
      </c>
      <c r="E616" s="28">
        <v>610</v>
      </c>
      <c r="F616" s="21">
        <v>600</v>
      </c>
    </row>
    <row r="617" spans="1:6" s="54" customFormat="1" ht="31.5">
      <c r="A617" s="85" t="s">
        <v>337</v>
      </c>
      <c r="B617" s="22" t="s">
        <v>274</v>
      </c>
      <c r="C617" s="22" t="s">
        <v>228</v>
      </c>
      <c r="D617" s="4" t="s">
        <v>39</v>
      </c>
      <c r="E617" s="28"/>
      <c r="F617" s="21">
        <f>SUM(F618)</f>
        <v>4159.3</v>
      </c>
    </row>
    <row r="618" spans="1:6" s="54" customFormat="1" ht="31.5">
      <c r="A618" s="90" t="s">
        <v>442</v>
      </c>
      <c r="B618" s="22" t="s">
        <v>274</v>
      </c>
      <c r="C618" s="22" t="s">
        <v>228</v>
      </c>
      <c r="D618" s="4" t="s">
        <v>443</v>
      </c>
      <c r="E618" s="28"/>
      <c r="F618" s="21">
        <f>SUM(F619)</f>
        <v>4159.3</v>
      </c>
    </row>
    <row r="619" spans="1:6" s="54" customFormat="1" ht="31.5">
      <c r="A619" s="90" t="s">
        <v>444</v>
      </c>
      <c r="B619" s="28" t="s">
        <v>274</v>
      </c>
      <c r="C619" s="22" t="s">
        <v>228</v>
      </c>
      <c r="D619" s="4" t="s">
        <v>445</v>
      </c>
      <c r="E619" s="28"/>
      <c r="F619" s="21">
        <f>SUM(F620)</f>
        <v>4159.3</v>
      </c>
    </row>
    <row r="620" spans="1:6" s="54" customFormat="1" ht="31.5">
      <c r="A620" s="90" t="s">
        <v>241</v>
      </c>
      <c r="B620" s="22" t="s">
        <v>274</v>
      </c>
      <c r="C620" s="22" t="s">
        <v>228</v>
      </c>
      <c r="D620" s="4" t="s">
        <v>445</v>
      </c>
      <c r="E620" s="7">
        <v>600</v>
      </c>
      <c r="F620" s="21">
        <f>SUM(F621,F622)</f>
        <v>4159.3</v>
      </c>
    </row>
    <row r="621" spans="1:6" s="54" customFormat="1" ht="15.75">
      <c r="A621" s="90" t="s">
        <v>242</v>
      </c>
      <c r="B621" s="22" t="s">
        <v>274</v>
      </c>
      <c r="C621" s="22" t="s">
        <v>228</v>
      </c>
      <c r="D621" s="4" t="s">
        <v>445</v>
      </c>
      <c r="E621" s="28">
        <v>610</v>
      </c>
      <c r="F621" s="21">
        <v>2947.1</v>
      </c>
    </row>
    <row r="622" spans="1:6" s="54" customFormat="1" ht="15.75">
      <c r="A622" s="90" t="s">
        <v>299</v>
      </c>
      <c r="B622" s="22" t="s">
        <v>274</v>
      </c>
      <c r="C622" s="22" t="s">
        <v>228</v>
      </c>
      <c r="D622" s="4" t="s">
        <v>445</v>
      </c>
      <c r="E622" s="28">
        <v>620</v>
      </c>
      <c r="F622" s="21">
        <v>1212.2</v>
      </c>
    </row>
    <row r="623" spans="1:6" s="54" customFormat="1" ht="31.5">
      <c r="A623" s="85" t="s">
        <v>325</v>
      </c>
      <c r="B623" s="22" t="s">
        <v>274</v>
      </c>
      <c r="C623" s="22" t="s">
        <v>228</v>
      </c>
      <c r="D623" s="4" t="s">
        <v>119</v>
      </c>
      <c r="E623" s="25"/>
      <c r="F623" s="21">
        <f>SUM(F624,)</f>
        <v>654534.9</v>
      </c>
    </row>
    <row r="624" spans="1:6" s="54" customFormat="1" ht="15.75">
      <c r="A624" s="85" t="s">
        <v>7</v>
      </c>
      <c r="B624" s="22" t="s">
        <v>274</v>
      </c>
      <c r="C624" s="22" t="s">
        <v>228</v>
      </c>
      <c r="D624" s="53" t="s">
        <v>127</v>
      </c>
      <c r="E624" s="25"/>
      <c r="F624" s="21">
        <f>SUM(F625,F636,F641,F657,F662,F667,F672)</f>
        <v>654534.9</v>
      </c>
    </row>
    <row r="625" spans="1:6" s="54" customFormat="1" ht="148.5" customHeight="1">
      <c r="A625" s="85" t="s">
        <v>355</v>
      </c>
      <c r="B625" s="22" t="s">
        <v>274</v>
      </c>
      <c r="C625" s="22" t="s">
        <v>228</v>
      </c>
      <c r="D625" s="53" t="s">
        <v>128</v>
      </c>
      <c r="E625" s="25"/>
      <c r="F625" s="21">
        <f>SUM(F626,F630)</f>
        <v>536976.94999999995</v>
      </c>
    </row>
    <row r="626" spans="1:6" s="54" customFormat="1" ht="15.75">
      <c r="A626" s="91" t="s">
        <v>16</v>
      </c>
      <c r="B626" s="22" t="s">
        <v>274</v>
      </c>
      <c r="C626" s="22" t="s">
        <v>228</v>
      </c>
      <c r="D626" s="53" t="s">
        <v>129</v>
      </c>
      <c r="E626" s="25"/>
      <c r="F626" s="21">
        <f>SUM(F627)</f>
        <v>4547.95</v>
      </c>
    </row>
    <row r="627" spans="1:6" s="54" customFormat="1" ht="31.5">
      <c r="A627" s="90" t="s">
        <v>241</v>
      </c>
      <c r="B627" s="22" t="s">
        <v>274</v>
      </c>
      <c r="C627" s="22" t="s">
        <v>228</v>
      </c>
      <c r="D627" s="53" t="s">
        <v>129</v>
      </c>
      <c r="E627" s="7">
        <v>600</v>
      </c>
      <c r="F627" s="21">
        <f>SUM(F628,F629)</f>
        <v>4547.95</v>
      </c>
    </row>
    <row r="628" spans="1:6" s="54" customFormat="1" ht="15.75">
      <c r="A628" s="90" t="s">
        <v>242</v>
      </c>
      <c r="B628" s="22" t="s">
        <v>274</v>
      </c>
      <c r="C628" s="22" t="s">
        <v>228</v>
      </c>
      <c r="D628" s="53" t="s">
        <v>129</v>
      </c>
      <c r="E628" s="28">
        <v>610</v>
      </c>
      <c r="F628" s="21">
        <v>1142.05</v>
      </c>
    </row>
    <row r="629" spans="1:6" s="54" customFormat="1" ht="15.75">
      <c r="A629" s="90" t="s">
        <v>299</v>
      </c>
      <c r="B629" s="22" t="s">
        <v>274</v>
      </c>
      <c r="C629" s="22" t="s">
        <v>228</v>
      </c>
      <c r="D629" s="53" t="s">
        <v>129</v>
      </c>
      <c r="E629" s="28">
        <v>620</v>
      </c>
      <c r="F629" s="21">
        <v>3405.9</v>
      </c>
    </row>
    <row r="630" spans="1:6" s="54" customFormat="1" ht="166.5" customHeight="1">
      <c r="A630" s="85" t="s">
        <v>365</v>
      </c>
      <c r="B630" s="22" t="s">
        <v>274</v>
      </c>
      <c r="C630" s="22" t="s">
        <v>228</v>
      </c>
      <c r="D630" s="53" t="s">
        <v>204</v>
      </c>
      <c r="E630" s="23"/>
      <c r="F630" s="21">
        <f>SUM(F631)</f>
        <v>532429</v>
      </c>
    </row>
    <row r="631" spans="1:6" s="54" customFormat="1" ht="31.5">
      <c r="A631" s="90" t="s">
        <v>241</v>
      </c>
      <c r="B631" s="22" t="s">
        <v>274</v>
      </c>
      <c r="C631" s="22" t="s">
        <v>228</v>
      </c>
      <c r="D631" s="53" t="s">
        <v>204</v>
      </c>
      <c r="E631" s="23">
        <v>600</v>
      </c>
      <c r="F631" s="21">
        <f>SUM(F632,F634)</f>
        <v>532429</v>
      </c>
    </row>
    <row r="632" spans="1:6" s="54" customFormat="1" ht="15.75">
      <c r="A632" s="96" t="s">
        <v>242</v>
      </c>
      <c r="B632" s="22" t="s">
        <v>274</v>
      </c>
      <c r="C632" s="22" t="s">
        <v>228</v>
      </c>
      <c r="D632" s="53" t="s">
        <v>204</v>
      </c>
      <c r="E632" s="28">
        <v>610</v>
      </c>
      <c r="F632" s="21">
        <v>368725.04</v>
      </c>
    </row>
    <row r="633" spans="1:6" s="54" customFormat="1" ht="15.75">
      <c r="A633" s="85" t="s">
        <v>236</v>
      </c>
      <c r="B633" s="22" t="s">
        <v>274</v>
      </c>
      <c r="C633" s="22" t="s">
        <v>228</v>
      </c>
      <c r="D633" s="53" t="s">
        <v>204</v>
      </c>
      <c r="E633" s="28">
        <v>610</v>
      </c>
      <c r="F633" s="21">
        <v>368725.04</v>
      </c>
    </row>
    <row r="634" spans="1:6" s="54" customFormat="1" ht="15.75">
      <c r="A634" s="90" t="s">
        <v>299</v>
      </c>
      <c r="B634" s="22" t="s">
        <v>274</v>
      </c>
      <c r="C634" s="22" t="s">
        <v>228</v>
      </c>
      <c r="D634" s="53" t="s">
        <v>204</v>
      </c>
      <c r="E634" s="28">
        <v>620</v>
      </c>
      <c r="F634" s="21">
        <v>163703.96</v>
      </c>
    </row>
    <row r="635" spans="1:6" s="54" customFormat="1" ht="15.75">
      <c r="A635" s="85" t="s">
        <v>236</v>
      </c>
      <c r="B635" s="22" t="s">
        <v>274</v>
      </c>
      <c r="C635" s="22" t="s">
        <v>228</v>
      </c>
      <c r="D635" s="53" t="s">
        <v>204</v>
      </c>
      <c r="E635" s="28">
        <v>620</v>
      </c>
      <c r="F635" s="21">
        <v>163703.96</v>
      </c>
    </row>
    <row r="636" spans="1:6" s="54" customFormat="1" ht="36" customHeight="1">
      <c r="A636" s="85" t="s">
        <v>357</v>
      </c>
      <c r="B636" s="22" t="s">
        <v>274</v>
      </c>
      <c r="C636" s="22" t="s">
        <v>228</v>
      </c>
      <c r="D636" s="53" t="s">
        <v>369</v>
      </c>
      <c r="E636" s="28"/>
      <c r="F636" s="21">
        <f>SUM(F637)</f>
        <v>4187</v>
      </c>
    </row>
    <row r="637" spans="1:6" s="54" customFormat="1" ht="146.25" customHeight="1">
      <c r="A637" s="85" t="s">
        <v>212</v>
      </c>
      <c r="B637" s="22" t="s">
        <v>274</v>
      </c>
      <c r="C637" s="22" t="s">
        <v>228</v>
      </c>
      <c r="D637" s="53" t="s">
        <v>370</v>
      </c>
      <c r="E637" s="28"/>
      <c r="F637" s="21">
        <f>SUM(F638)</f>
        <v>4187</v>
      </c>
    </row>
    <row r="638" spans="1:6" s="54" customFormat="1" ht="31.5">
      <c r="A638" s="90" t="s">
        <v>241</v>
      </c>
      <c r="B638" s="22" t="s">
        <v>274</v>
      </c>
      <c r="C638" s="22" t="s">
        <v>228</v>
      </c>
      <c r="D638" s="53" t="s">
        <v>370</v>
      </c>
      <c r="E638" s="28">
        <v>600</v>
      </c>
      <c r="F638" s="21">
        <f>SUM(F639)</f>
        <v>4187</v>
      </c>
    </row>
    <row r="639" spans="1:6" s="54" customFormat="1" ht="31.5">
      <c r="A639" s="85" t="s">
        <v>315</v>
      </c>
      <c r="B639" s="22" t="s">
        <v>274</v>
      </c>
      <c r="C639" s="22" t="s">
        <v>228</v>
      </c>
      <c r="D639" s="53" t="s">
        <v>370</v>
      </c>
      <c r="E639" s="28">
        <v>630</v>
      </c>
      <c r="F639" s="21">
        <v>4187</v>
      </c>
    </row>
    <row r="640" spans="1:6" s="54" customFormat="1" ht="15.75">
      <c r="A640" s="85" t="s">
        <v>236</v>
      </c>
      <c r="B640" s="22" t="s">
        <v>274</v>
      </c>
      <c r="C640" s="22" t="s">
        <v>228</v>
      </c>
      <c r="D640" s="53" t="s">
        <v>370</v>
      </c>
      <c r="E640" s="28">
        <v>630</v>
      </c>
      <c r="F640" s="21">
        <v>4187</v>
      </c>
    </row>
    <row r="641" spans="1:8" s="54" customFormat="1" ht="47.25">
      <c r="A641" s="86" t="s">
        <v>107</v>
      </c>
      <c r="B641" s="22" t="s">
        <v>274</v>
      </c>
      <c r="C641" s="22" t="s">
        <v>228</v>
      </c>
      <c r="D641" s="53" t="s">
        <v>130</v>
      </c>
      <c r="E641" s="28"/>
      <c r="F641" s="21">
        <f>SUM(F642,F646,F649)</f>
        <v>105402.65</v>
      </c>
      <c r="G641" s="55"/>
      <c r="H641" s="62"/>
    </row>
    <row r="642" spans="1:8" s="54" customFormat="1" ht="15.75">
      <c r="A642" s="91" t="s">
        <v>16</v>
      </c>
      <c r="B642" s="22" t="s">
        <v>274</v>
      </c>
      <c r="C642" s="22" t="s">
        <v>228</v>
      </c>
      <c r="D642" s="53" t="s">
        <v>131</v>
      </c>
      <c r="E642" s="28"/>
      <c r="F642" s="21">
        <f>SUM(F643)</f>
        <v>58876.34</v>
      </c>
    </row>
    <row r="643" spans="1:8" s="54" customFormat="1" ht="31.5">
      <c r="A643" s="90" t="s">
        <v>241</v>
      </c>
      <c r="B643" s="22" t="s">
        <v>274</v>
      </c>
      <c r="C643" s="22" t="s">
        <v>228</v>
      </c>
      <c r="D643" s="53" t="s">
        <v>131</v>
      </c>
      <c r="E643" s="7">
        <v>600</v>
      </c>
      <c r="F643" s="21">
        <f>SUM(F644,F645)</f>
        <v>58876.34</v>
      </c>
    </row>
    <row r="644" spans="1:8" s="54" customFormat="1" ht="15.75">
      <c r="A644" s="90" t="s">
        <v>242</v>
      </c>
      <c r="B644" s="22" t="s">
        <v>274</v>
      </c>
      <c r="C644" s="22" t="s">
        <v>228</v>
      </c>
      <c r="D644" s="53" t="s">
        <v>131</v>
      </c>
      <c r="E644" s="28">
        <v>610</v>
      </c>
      <c r="F644" s="21">
        <v>37668.31</v>
      </c>
    </row>
    <row r="645" spans="1:8" s="54" customFormat="1" ht="15.75">
      <c r="A645" s="90" t="s">
        <v>299</v>
      </c>
      <c r="B645" s="22" t="s">
        <v>274</v>
      </c>
      <c r="C645" s="22" t="s">
        <v>228</v>
      </c>
      <c r="D645" s="53" t="s">
        <v>131</v>
      </c>
      <c r="E645" s="28">
        <v>620</v>
      </c>
      <c r="F645" s="21">
        <v>21208.03</v>
      </c>
    </row>
    <row r="646" spans="1:8" s="54" customFormat="1" ht="15.75">
      <c r="A646" s="91" t="s">
        <v>17</v>
      </c>
      <c r="B646" s="22" t="s">
        <v>274</v>
      </c>
      <c r="C646" s="22" t="s">
        <v>228</v>
      </c>
      <c r="D646" s="53" t="s">
        <v>132</v>
      </c>
      <c r="E646" s="28"/>
      <c r="F646" s="21">
        <f>SUM(F647)</f>
        <v>5283.31</v>
      </c>
    </row>
    <row r="647" spans="1:8" s="54" customFormat="1" ht="31.5">
      <c r="A647" s="90" t="s">
        <v>241</v>
      </c>
      <c r="B647" s="22" t="s">
        <v>274</v>
      </c>
      <c r="C647" s="22" t="s">
        <v>228</v>
      </c>
      <c r="D647" s="53" t="s">
        <v>132</v>
      </c>
      <c r="E647" s="7">
        <v>600</v>
      </c>
      <c r="F647" s="21">
        <f>SUM(F648)</f>
        <v>5283.31</v>
      </c>
    </row>
    <row r="648" spans="1:8" s="54" customFormat="1" ht="15.75">
      <c r="A648" s="90" t="s">
        <v>242</v>
      </c>
      <c r="B648" s="22" t="s">
        <v>274</v>
      </c>
      <c r="C648" s="22" t="s">
        <v>228</v>
      </c>
      <c r="D648" s="53" t="s">
        <v>132</v>
      </c>
      <c r="E648" s="28">
        <v>610</v>
      </c>
      <c r="F648" s="21">
        <v>5283.31</v>
      </c>
    </row>
    <row r="649" spans="1:8" s="54" customFormat="1" ht="104.25" customHeight="1">
      <c r="A649" s="104" t="s">
        <v>371</v>
      </c>
      <c r="B649" s="22" t="s">
        <v>274</v>
      </c>
      <c r="C649" s="22" t="s">
        <v>228</v>
      </c>
      <c r="D649" s="53" t="s">
        <v>205</v>
      </c>
      <c r="E649" s="23"/>
      <c r="F649" s="21">
        <f>SUM(F650)</f>
        <v>41243</v>
      </c>
      <c r="G649" s="36"/>
    </row>
    <row r="650" spans="1:8" s="54" customFormat="1" ht="31.5">
      <c r="A650" s="90" t="s">
        <v>241</v>
      </c>
      <c r="B650" s="22" t="s">
        <v>274</v>
      </c>
      <c r="C650" s="22" t="s">
        <v>228</v>
      </c>
      <c r="D650" s="53" t="s">
        <v>205</v>
      </c>
      <c r="E650" s="23">
        <v>600</v>
      </c>
      <c r="F650" s="21">
        <f>SUM(F651,F653,F655)</f>
        <v>41243</v>
      </c>
    </row>
    <row r="651" spans="1:8" s="54" customFormat="1" ht="15.75">
      <c r="A651" s="96" t="s">
        <v>242</v>
      </c>
      <c r="B651" s="22" t="s">
        <v>274</v>
      </c>
      <c r="C651" s="22" t="s">
        <v>228</v>
      </c>
      <c r="D651" s="53" t="s">
        <v>205</v>
      </c>
      <c r="E651" s="28">
        <v>610</v>
      </c>
      <c r="F651" s="21">
        <v>27534.38</v>
      </c>
    </row>
    <row r="652" spans="1:8" s="54" customFormat="1" ht="15.75">
      <c r="A652" s="85" t="s">
        <v>236</v>
      </c>
      <c r="B652" s="22" t="s">
        <v>274</v>
      </c>
      <c r="C652" s="22" t="s">
        <v>228</v>
      </c>
      <c r="D652" s="53" t="s">
        <v>205</v>
      </c>
      <c r="E652" s="28">
        <v>610</v>
      </c>
      <c r="F652" s="21">
        <v>27534.38</v>
      </c>
    </row>
    <row r="653" spans="1:8" s="54" customFormat="1" ht="15.75">
      <c r="A653" s="90" t="s">
        <v>299</v>
      </c>
      <c r="B653" s="22" t="s">
        <v>274</v>
      </c>
      <c r="C653" s="22" t="s">
        <v>228</v>
      </c>
      <c r="D653" s="53" t="s">
        <v>205</v>
      </c>
      <c r="E653" s="28">
        <v>620</v>
      </c>
      <c r="F653" s="21">
        <v>13259.32</v>
      </c>
    </row>
    <row r="654" spans="1:8" s="54" customFormat="1" ht="15.75">
      <c r="A654" s="85" t="s">
        <v>236</v>
      </c>
      <c r="B654" s="22" t="s">
        <v>274</v>
      </c>
      <c r="C654" s="22" t="s">
        <v>228</v>
      </c>
      <c r="D654" s="53" t="s">
        <v>205</v>
      </c>
      <c r="E654" s="28">
        <v>620</v>
      </c>
      <c r="F654" s="21">
        <v>13259.32</v>
      </c>
    </row>
    <row r="655" spans="1:8" s="54" customFormat="1" ht="31.5">
      <c r="A655" s="85" t="s">
        <v>315</v>
      </c>
      <c r="B655" s="22" t="s">
        <v>274</v>
      </c>
      <c r="C655" s="22" t="s">
        <v>228</v>
      </c>
      <c r="D655" s="53" t="s">
        <v>205</v>
      </c>
      <c r="E655" s="28">
        <v>630</v>
      </c>
      <c r="F655" s="21">
        <v>449.3</v>
      </c>
    </row>
    <row r="656" spans="1:8" s="54" customFormat="1" ht="15.75">
      <c r="A656" s="85" t="s">
        <v>236</v>
      </c>
      <c r="B656" s="22" t="s">
        <v>274</v>
      </c>
      <c r="C656" s="22" t="s">
        <v>228</v>
      </c>
      <c r="D656" s="53" t="s">
        <v>205</v>
      </c>
      <c r="E656" s="28">
        <v>630</v>
      </c>
      <c r="F656" s="21">
        <v>449.3</v>
      </c>
    </row>
    <row r="657" spans="1:6" s="54" customFormat="1" ht="119.25" customHeight="1">
      <c r="A657" s="85" t="s">
        <v>356</v>
      </c>
      <c r="B657" s="22" t="s">
        <v>274</v>
      </c>
      <c r="C657" s="22" t="s">
        <v>228</v>
      </c>
      <c r="D657" s="53" t="s">
        <v>133</v>
      </c>
      <c r="E657" s="28"/>
      <c r="F657" s="21">
        <f>SUM(F658,)</f>
        <v>2370.8000000000002</v>
      </c>
    </row>
    <row r="658" spans="1:6" s="54" customFormat="1" ht="15.75">
      <c r="A658" s="91" t="s">
        <v>16</v>
      </c>
      <c r="B658" s="22" t="s">
        <v>274</v>
      </c>
      <c r="C658" s="22" t="s">
        <v>228</v>
      </c>
      <c r="D658" s="53" t="s">
        <v>134</v>
      </c>
      <c r="E658" s="28"/>
      <c r="F658" s="21">
        <f>SUM(F659)</f>
        <v>2370.8000000000002</v>
      </c>
    </row>
    <row r="659" spans="1:6" s="54" customFormat="1" ht="31.5">
      <c r="A659" s="90" t="s">
        <v>241</v>
      </c>
      <c r="B659" s="22" t="s">
        <v>274</v>
      </c>
      <c r="C659" s="22" t="s">
        <v>228</v>
      </c>
      <c r="D659" s="53" t="s">
        <v>134</v>
      </c>
      <c r="E659" s="7">
        <v>600</v>
      </c>
      <c r="F659" s="21">
        <f>SUM(F660,F661)</f>
        <v>2370.8000000000002</v>
      </c>
    </row>
    <row r="660" spans="1:6" s="54" customFormat="1" ht="15.75">
      <c r="A660" s="90" t="s">
        <v>242</v>
      </c>
      <c r="B660" s="22" t="s">
        <v>274</v>
      </c>
      <c r="C660" s="22" t="s">
        <v>228</v>
      </c>
      <c r="D660" s="53" t="s">
        <v>134</v>
      </c>
      <c r="E660" s="28">
        <v>610</v>
      </c>
      <c r="F660" s="21">
        <v>928</v>
      </c>
    </row>
    <row r="661" spans="1:6" s="54" customFormat="1" ht="15.75">
      <c r="A661" s="90" t="s">
        <v>299</v>
      </c>
      <c r="B661" s="22" t="s">
        <v>274</v>
      </c>
      <c r="C661" s="22" t="s">
        <v>228</v>
      </c>
      <c r="D661" s="53" t="s">
        <v>134</v>
      </c>
      <c r="E661" s="28">
        <v>620</v>
      </c>
      <c r="F661" s="21">
        <v>1442.8</v>
      </c>
    </row>
    <row r="662" spans="1:6" s="54" customFormat="1" ht="31.5">
      <c r="A662" s="105" t="s">
        <v>108</v>
      </c>
      <c r="B662" s="22" t="s">
        <v>274</v>
      </c>
      <c r="C662" s="22" t="s">
        <v>228</v>
      </c>
      <c r="D662" s="53" t="s">
        <v>135</v>
      </c>
      <c r="E662" s="28"/>
      <c r="F662" s="21">
        <f>SUM(F663,)</f>
        <v>3070</v>
      </c>
    </row>
    <row r="663" spans="1:6" s="54" customFormat="1" ht="15.75">
      <c r="A663" s="96" t="s">
        <v>13</v>
      </c>
      <c r="B663" s="22" t="s">
        <v>274</v>
      </c>
      <c r="C663" s="22" t="s">
        <v>228</v>
      </c>
      <c r="D663" s="53" t="s">
        <v>136</v>
      </c>
      <c r="E663" s="28"/>
      <c r="F663" s="21">
        <f>SUM(F664,)</f>
        <v>3070</v>
      </c>
    </row>
    <row r="664" spans="1:6" s="54" customFormat="1" ht="31.5">
      <c r="A664" s="90" t="s">
        <v>241</v>
      </c>
      <c r="B664" s="22" t="s">
        <v>274</v>
      </c>
      <c r="C664" s="22" t="s">
        <v>228</v>
      </c>
      <c r="D664" s="53" t="s">
        <v>136</v>
      </c>
      <c r="E664" s="7">
        <v>600</v>
      </c>
      <c r="F664" s="21">
        <f>SUM(F665,F666)</f>
        <v>3070</v>
      </c>
    </row>
    <row r="665" spans="1:6" s="54" customFormat="1" ht="15.75">
      <c r="A665" s="90" t="s">
        <v>242</v>
      </c>
      <c r="B665" s="22" t="s">
        <v>274</v>
      </c>
      <c r="C665" s="22" t="s">
        <v>228</v>
      </c>
      <c r="D665" s="53" t="s">
        <v>136</v>
      </c>
      <c r="E665" s="28">
        <v>610</v>
      </c>
      <c r="F665" s="21">
        <v>2153.3000000000002</v>
      </c>
    </row>
    <row r="666" spans="1:6" s="54" customFormat="1" ht="15.75">
      <c r="A666" s="90" t="s">
        <v>299</v>
      </c>
      <c r="B666" s="22" t="s">
        <v>274</v>
      </c>
      <c r="C666" s="22" t="s">
        <v>228</v>
      </c>
      <c r="D666" s="53" t="s">
        <v>136</v>
      </c>
      <c r="E666" s="28">
        <v>620</v>
      </c>
      <c r="F666" s="21">
        <v>916.7</v>
      </c>
    </row>
    <row r="667" spans="1:6" s="54" customFormat="1" ht="31.5">
      <c r="A667" s="91" t="s">
        <v>109</v>
      </c>
      <c r="B667" s="22" t="s">
        <v>274</v>
      </c>
      <c r="C667" s="22" t="s">
        <v>228</v>
      </c>
      <c r="D667" s="53" t="s">
        <v>137</v>
      </c>
      <c r="E667" s="28"/>
      <c r="F667" s="21">
        <f>SUM(F668)</f>
        <v>500</v>
      </c>
    </row>
    <row r="668" spans="1:6" s="54" customFormat="1" ht="15.75">
      <c r="A668" s="91" t="s">
        <v>16</v>
      </c>
      <c r="B668" s="22" t="s">
        <v>274</v>
      </c>
      <c r="C668" s="22" t="s">
        <v>228</v>
      </c>
      <c r="D668" s="53" t="s">
        <v>138</v>
      </c>
      <c r="E668" s="28"/>
      <c r="F668" s="21">
        <f>SUM(F669)</f>
        <v>500</v>
      </c>
    </row>
    <row r="669" spans="1:6" s="54" customFormat="1" ht="31.5">
      <c r="A669" s="90" t="s">
        <v>241</v>
      </c>
      <c r="B669" s="22" t="s">
        <v>274</v>
      </c>
      <c r="C669" s="22" t="s">
        <v>228</v>
      </c>
      <c r="D669" s="53" t="s">
        <v>138</v>
      </c>
      <c r="E669" s="7">
        <v>600</v>
      </c>
      <c r="F669" s="21">
        <f>SUM(F670,F671)</f>
        <v>500</v>
      </c>
    </row>
    <row r="670" spans="1:6" s="54" customFormat="1" ht="15.75">
      <c r="A670" s="90" t="s">
        <v>242</v>
      </c>
      <c r="B670" s="22" t="s">
        <v>274</v>
      </c>
      <c r="C670" s="22" t="s">
        <v>228</v>
      </c>
      <c r="D670" s="53" t="s">
        <v>138</v>
      </c>
      <c r="E670" s="28">
        <v>610</v>
      </c>
      <c r="F670" s="21">
        <v>260</v>
      </c>
    </row>
    <row r="671" spans="1:6" s="54" customFormat="1" ht="15.75">
      <c r="A671" s="90" t="s">
        <v>299</v>
      </c>
      <c r="B671" s="22" t="s">
        <v>274</v>
      </c>
      <c r="C671" s="22" t="s">
        <v>228</v>
      </c>
      <c r="D671" s="53" t="s">
        <v>138</v>
      </c>
      <c r="E671" s="28">
        <v>620</v>
      </c>
      <c r="F671" s="21">
        <v>240</v>
      </c>
    </row>
    <row r="672" spans="1:6" s="54" customFormat="1" ht="15.75">
      <c r="A672" s="91" t="s">
        <v>110</v>
      </c>
      <c r="B672" s="22" t="s">
        <v>274</v>
      </c>
      <c r="C672" s="22" t="s">
        <v>228</v>
      </c>
      <c r="D672" s="53" t="s">
        <v>139</v>
      </c>
      <c r="E672" s="28"/>
      <c r="F672" s="21">
        <f>SUM(F673,F677)</f>
        <v>2027.5000000000002</v>
      </c>
    </row>
    <row r="673" spans="1:7" s="54" customFormat="1" ht="15.75">
      <c r="A673" s="91" t="s">
        <v>16</v>
      </c>
      <c r="B673" s="22" t="s">
        <v>274</v>
      </c>
      <c r="C673" s="22" t="s">
        <v>228</v>
      </c>
      <c r="D673" s="53" t="s">
        <v>140</v>
      </c>
      <c r="E673" s="28"/>
      <c r="F673" s="21">
        <f>SUM(F674)</f>
        <v>1936.1000000000001</v>
      </c>
    </row>
    <row r="674" spans="1:7" s="54" customFormat="1" ht="31.5">
      <c r="A674" s="90" t="s">
        <v>241</v>
      </c>
      <c r="B674" s="22" t="s">
        <v>274</v>
      </c>
      <c r="C674" s="22" t="s">
        <v>228</v>
      </c>
      <c r="D674" s="53" t="s">
        <v>140</v>
      </c>
      <c r="E674" s="7">
        <v>600</v>
      </c>
      <c r="F674" s="21">
        <f>SUM(F675,F676)</f>
        <v>1936.1000000000001</v>
      </c>
    </row>
    <row r="675" spans="1:7" s="54" customFormat="1" ht="15.75">
      <c r="A675" s="90" t="s">
        <v>242</v>
      </c>
      <c r="B675" s="22" t="s">
        <v>274</v>
      </c>
      <c r="C675" s="22" t="s">
        <v>228</v>
      </c>
      <c r="D675" s="53" t="s">
        <v>140</v>
      </c>
      <c r="E675" s="28">
        <v>610</v>
      </c>
      <c r="F675" s="21">
        <v>1369.4</v>
      </c>
    </row>
    <row r="676" spans="1:7" s="54" customFormat="1" ht="15.75">
      <c r="A676" s="90" t="s">
        <v>299</v>
      </c>
      <c r="B676" s="22" t="s">
        <v>274</v>
      </c>
      <c r="C676" s="22" t="s">
        <v>228</v>
      </c>
      <c r="D676" s="53" t="s">
        <v>140</v>
      </c>
      <c r="E676" s="28">
        <v>620</v>
      </c>
      <c r="F676" s="21">
        <v>566.70000000000005</v>
      </c>
    </row>
    <row r="677" spans="1:7" s="54" customFormat="1" ht="15.75">
      <c r="A677" s="91" t="s">
        <v>17</v>
      </c>
      <c r="B677" s="22" t="s">
        <v>274</v>
      </c>
      <c r="C677" s="22" t="s">
        <v>228</v>
      </c>
      <c r="D677" s="53" t="s">
        <v>211</v>
      </c>
      <c r="E677" s="28"/>
      <c r="F677" s="21">
        <f>SUM(F679)</f>
        <v>91.4</v>
      </c>
    </row>
    <row r="678" spans="1:7" s="54" customFormat="1" ht="31.5">
      <c r="A678" s="90" t="s">
        <v>241</v>
      </c>
      <c r="B678" s="22" t="s">
        <v>274</v>
      </c>
      <c r="C678" s="22" t="s">
        <v>228</v>
      </c>
      <c r="D678" s="53" t="s">
        <v>211</v>
      </c>
      <c r="E678" s="7">
        <v>600</v>
      </c>
      <c r="F678" s="21">
        <f>SUM(F679,)</f>
        <v>91.4</v>
      </c>
    </row>
    <row r="679" spans="1:7" s="54" customFormat="1" ht="15.75">
      <c r="A679" s="90" t="s">
        <v>242</v>
      </c>
      <c r="B679" s="22" t="s">
        <v>274</v>
      </c>
      <c r="C679" s="22" t="s">
        <v>228</v>
      </c>
      <c r="D679" s="53" t="s">
        <v>211</v>
      </c>
      <c r="E679" s="28">
        <v>610</v>
      </c>
      <c r="F679" s="21">
        <v>91.4</v>
      </c>
    </row>
    <row r="680" spans="1:7" s="54" customFormat="1" ht="15.75">
      <c r="A680" s="90" t="s">
        <v>312</v>
      </c>
      <c r="B680" s="22" t="s">
        <v>274</v>
      </c>
      <c r="C680" s="22" t="s">
        <v>249</v>
      </c>
      <c r="D680" s="53"/>
      <c r="E680" s="28"/>
      <c r="F680" s="21">
        <f>SUM(F681,F706,F712,)</f>
        <v>146609.35999999999</v>
      </c>
    </row>
    <row r="681" spans="1:7" s="54" customFormat="1" ht="33.75" customHeight="1">
      <c r="A681" s="85" t="s">
        <v>320</v>
      </c>
      <c r="B681" s="24" t="s">
        <v>274</v>
      </c>
      <c r="C681" s="22" t="s">
        <v>249</v>
      </c>
      <c r="D681" s="4" t="s">
        <v>35</v>
      </c>
      <c r="E681" s="22"/>
      <c r="F681" s="21">
        <f>SUM(F682,F697)</f>
        <v>3046.36</v>
      </c>
    </row>
    <row r="682" spans="1:7" s="54" customFormat="1" ht="31.5">
      <c r="A682" s="85" t="s">
        <v>328</v>
      </c>
      <c r="B682" s="22" t="s">
        <v>274</v>
      </c>
      <c r="C682" s="22" t="s">
        <v>249</v>
      </c>
      <c r="D682" s="53" t="s">
        <v>36</v>
      </c>
      <c r="E682" s="22"/>
      <c r="F682" s="21">
        <f>SUM(F683,F687,)</f>
        <v>2657.36</v>
      </c>
    </row>
    <row r="683" spans="1:7" s="54" customFormat="1" ht="47.25">
      <c r="A683" s="85" t="s">
        <v>519</v>
      </c>
      <c r="B683" s="22" t="s">
        <v>274</v>
      </c>
      <c r="C683" s="22" t="s">
        <v>249</v>
      </c>
      <c r="D683" s="53" t="s">
        <v>74</v>
      </c>
      <c r="E683" s="22"/>
      <c r="F683" s="21">
        <f>SUM(F684)</f>
        <v>2149.4</v>
      </c>
    </row>
    <row r="684" spans="1:7" s="54" customFormat="1" ht="63">
      <c r="A684" s="92" t="s">
        <v>358</v>
      </c>
      <c r="B684" s="22" t="s">
        <v>274</v>
      </c>
      <c r="C684" s="22" t="s">
        <v>249</v>
      </c>
      <c r="D684" s="53" t="s">
        <v>79</v>
      </c>
      <c r="E684" s="22"/>
      <c r="F684" s="21">
        <f>SUM(F685)</f>
        <v>2149.4</v>
      </c>
    </row>
    <row r="685" spans="1:7" s="54" customFormat="1" ht="31.5">
      <c r="A685" s="90" t="s">
        <v>241</v>
      </c>
      <c r="B685" s="22" t="s">
        <v>274</v>
      </c>
      <c r="C685" s="22" t="s">
        <v>249</v>
      </c>
      <c r="D685" s="53" t="s">
        <v>79</v>
      </c>
      <c r="E685" s="7">
        <v>600</v>
      </c>
      <c r="F685" s="21">
        <f>SUM(F686,)</f>
        <v>2149.4</v>
      </c>
    </row>
    <row r="686" spans="1:7" s="54" customFormat="1" ht="15.75">
      <c r="A686" s="90" t="s">
        <v>242</v>
      </c>
      <c r="B686" s="22" t="s">
        <v>274</v>
      </c>
      <c r="C686" s="22" t="s">
        <v>249</v>
      </c>
      <c r="D686" s="53" t="s">
        <v>79</v>
      </c>
      <c r="E686" s="28">
        <v>610</v>
      </c>
      <c r="F686" s="21">
        <v>2149.4</v>
      </c>
    </row>
    <row r="687" spans="1:7" s="54" customFormat="1" ht="63">
      <c r="A687" s="89" t="s">
        <v>176</v>
      </c>
      <c r="B687" s="22" t="s">
        <v>274</v>
      </c>
      <c r="C687" s="22" t="s">
        <v>249</v>
      </c>
      <c r="D687" s="53" t="s">
        <v>75</v>
      </c>
      <c r="E687" s="28"/>
      <c r="F687" s="21">
        <f>SUM(F688,F691,F694)</f>
        <v>507.96</v>
      </c>
      <c r="G687" s="62"/>
    </row>
    <row r="688" spans="1:7" s="54" customFormat="1" ht="31.5">
      <c r="A688" s="89" t="s">
        <v>76</v>
      </c>
      <c r="B688" s="28" t="s">
        <v>274</v>
      </c>
      <c r="C688" s="22" t="s">
        <v>249</v>
      </c>
      <c r="D688" s="53" t="s">
        <v>160</v>
      </c>
      <c r="E688" s="28"/>
      <c r="F688" s="21">
        <f>SUM(F689)</f>
        <v>82.88</v>
      </c>
    </row>
    <row r="689" spans="1:7" s="54" customFormat="1" ht="31.5">
      <c r="A689" s="90" t="s">
        <v>241</v>
      </c>
      <c r="B689" s="22" t="s">
        <v>274</v>
      </c>
      <c r="C689" s="22" t="s">
        <v>249</v>
      </c>
      <c r="D689" s="53" t="s">
        <v>160</v>
      </c>
      <c r="E689" s="7">
        <v>600</v>
      </c>
      <c r="F689" s="21">
        <f>SUM(F690,)</f>
        <v>82.88</v>
      </c>
    </row>
    <row r="690" spans="1:7" s="54" customFormat="1" ht="15.75">
      <c r="A690" s="90" t="s">
        <v>242</v>
      </c>
      <c r="B690" s="22" t="s">
        <v>274</v>
      </c>
      <c r="C690" s="22" t="s">
        <v>249</v>
      </c>
      <c r="D690" s="53" t="s">
        <v>160</v>
      </c>
      <c r="E690" s="28">
        <v>610</v>
      </c>
      <c r="F690" s="21">
        <v>82.88</v>
      </c>
    </row>
    <row r="691" spans="1:7" s="54" customFormat="1" ht="31.5">
      <c r="A691" s="89" t="s">
        <v>77</v>
      </c>
      <c r="B691" s="22" t="s">
        <v>274</v>
      </c>
      <c r="C691" s="22" t="s">
        <v>249</v>
      </c>
      <c r="D691" s="53" t="s">
        <v>81</v>
      </c>
      <c r="E691" s="28"/>
      <c r="F691" s="21">
        <f>SUM(F692,)</f>
        <v>64.08</v>
      </c>
      <c r="G691" s="62"/>
    </row>
    <row r="692" spans="1:7" s="54" customFormat="1" ht="31.5">
      <c r="A692" s="90" t="s">
        <v>241</v>
      </c>
      <c r="B692" s="22" t="s">
        <v>274</v>
      </c>
      <c r="C692" s="22" t="s">
        <v>249</v>
      </c>
      <c r="D692" s="53" t="s">
        <v>81</v>
      </c>
      <c r="E692" s="7">
        <v>600</v>
      </c>
      <c r="F692" s="21">
        <f>SUM(F693,)</f>
        <v>64.08</v>
      </c>
    </row>
    <row r="693" spans="1:7" s="54" customFormat="1" ht="15.75">
      <c r="A693" s="90" t="s">
        <v>242</v>
      </c>
      <c r="B693" s="22" t="s">
        <v>274</v>
      </c>
      <c r="C693" s="22" t="s">
        <v>249</v>
      </c>
      <c r="D693" s="53" t="s">
        <v>81</v>
      </c>
      <c r="E693" s="28">
        <v>610</v>
      </c>
      <c r="F693" s="21">
        <v>64.08</v>
      </c>
    </row>
    <row r="694" spans="1:7" s="54" customFormat="1" ht="15.75">
      <c r="A694" s="89" t="s">
        <v>360</v>
      </c>
      <c r="B694" s="22" t="s">
        <v>274</v>
      </c>
      <c r="C694" s="22" t="s">
        <v>249</v>
      </c>
      <c r="D694" s="53" t="s">
        <v>82</v>
      </c>
      <c r="E694" s="28"/>
      <c r="F694" s="21">
        <f>SUM(F695,)</f>
        <v>361</v>
      </c>
      <c r="G694" s="62"/>
    </row>
    <row r="695" spans="1:7" s="54" customFormat="1" ht="31.5">
      <c r="A695" s="90" t="s">
        <v>241</v>
      </c>
      <c r="B695" s="22" t="s">
        <v>274</v>
      </c>
      <c r="C695" s="22" t="s">
        <v>249</v>
      </c>
      <c r="D695" s="53" t="s">
        <v>82</v>
      </c>
      <c r="E695" s="7">
        <v>600</v>
      </c>
      <c r="F695" s="21">
        <f>SUM(F696,)</f>
        <v>361</v>
      </c>
    </row>
    <row r="696" spans="1:7" s="54" customFormat="1" ht="15.75">
      <c r="A696" s="90" t="s">
        <v>299</v>
      </c>
      <c r="B696" s="22" t="s">
        <v>274</v>
      </c>
      <c r="C696" s="22" t="s">
        <v>249</v>
      </c>
      <c r="D696" s="53" t="s">
        <v>82</v>
      </c>
      <c r="E696" s="28">
        <v>620</v>
      </c>
      <c r="F696" s="21">
        <v>361</v>
      </c>
    </row>
    <row r="697" spans="1:7" s="54" customFormat="1" ht="31.5">
      <c r="A697" s="85" t="s">
        <v>337</v>
      </c>
      <c r="B697" s="22" t="s">
        <v>274</v>
      </c>
      <c r="C697" s="22" t="s">
        <v>249</v>
      </c>
      <c r="D697" s="4" t="s">
        <v>39</v>
      </c>
      <c r="E697" s="28"/>
      <c r="F697" s="21">
        <f>SUM(F698,F702)</f>
        <v>389</v>
      </c>
    </row>
    <row r="698" spans="1:7" s="54" customFormat="1" ht="31.5">
      <c r="A698" s="90" t="s">
        <v>446</v>
      </c>
      <c r="B698" s="22" t="s">
        <v>274</v>
      </c>
      <c r="C698" s="22" t="s">
        <v>249</v>
      </c>
      <c r="D698" s="4" t="s">
        <v>447</v>
      </c>
      <c r="E698" s="28"/>
      <c r="F698" s="21">
        <f>SUM(F699)</f>
        <v>163.19999999999999</v>
      </c>
    </row>
    <row r="699" spans="1:7" s="54" customFormat="1" ht="31.5">
      <c r="A699" s="90" t="s">
        <v>448</v>
      </c>
      <c r="B699" s="28" t="s">
        <v>274</v>
      </c>
      <c r="C699" s="22" t="s">
        <v>249</v>
      </c>
      <c r="D699" s="4" t="s">
        <v>449</v>
      </c>
      <c r="E699" s="28"/>
      <c r="F699" s="21">
        <f>SUM(F700)</f>
        <v>163.19999999999999</v>
      </c>
    </row>
    <row r="700" spans="1:7" s="54" customFormat="1" ht="31.5">
      <c r="A700" s="90" t="s">
        <v>241</v>
      </c>
      <c r="B700" s="22" t="s">
        <v>274</v>
      </c>
      <c r="C700" s="22" t="s">
        <v>249</v>
      </c>
      <c r="D700" s="4" t="s">
        <v>449</v>
      </c>
      <c r="E700" s="7">
        <v>600</v>
      </c>
      <c r="F700" s="21">
        <f>SUM(F701,)</f>
        <v>163.19999999999999</v>
      </c>
    </row>
    <row r="701" spans="1:7" s="54" customFormat="1" ht="15.75">
      <c r="A701" s="90" t="s">
        <v>299</v>
      </c>
      <c r="B701" s="22" t="s">
        <v>274</v>
      </c>
      <c r="C701" s="22" t="s">
        <v>249</v>
      </c>
      <c r="D701" s="4" t="s">
        <v>449</v>
      </c>
      <c r="E701" s="28">
        <v>620</v>
      </c>
      <c r="F701" s="21">
        <v>163.19999999999999</v>
      </c>
    </row>
    <row r="702" spans="1:7" s="54" customFormat="1" ht="31.5">
      <c r="A702" s="90" t="s">
        <v>442</v>
      </c>
      <c r="B702" s="22" t="s">
        <v>274</v>
      </c>
      <c r="C702" s="22" t="s">
        <v>249</v>
      </c>
      <c r="D702" s="4" t="s">
        <v>443</v>
      </c>
      <c r="E702" s="28"/>
      <c r="F702" s="21">
        <f>SUM(F703)</f>
        <v>225.8</v>
      </c>
    </row>
    <row r="703" spans="1:7" s="54" customFormat="1" ht="31.5">
      <c r="A703" s="90" t="s">
        <v>444</v>
      </c>
      <c r="B703" s="28" t="s">
        <v>274</v>
      </c>
      <c r="C703" s="22" t="s">
        <v>249</v>
      </c>
      <c r="D703" s="4" t="s">
        <v>445</v>
      </c>
      <c r="E703" s="28"/>
      <c r="F703" s="21">
        <f>SUM(F704)</f>
        <v>225.8</v>
      </c>
    </row>
    <row r="704" spans="1:7" s="54" customFormat="1" ht="31.5">
      <c r="A704" s="90" t="s">
        <v>241</v>
      </c>
      <c r="B704" s="22" t="s">
        <v>274</v>
      </c>
      <c r="C704" s="22" t="s">
        <v>249</v>
      </c>
      <c r="D704" s="4" t="s">
        <v>445</v>
      </c>
      <c r="E704" s="7">
        <v>600</v>
      </c>
      <c r="F704" s="21">
        <f>SUM(F705,)</f>
        <v>225.8</v>
      </c>
    </row>
    <row r="705" spans="1:6" s="54" customFormat="1" ht="15.75">
      <c r="A705" s="90" t="s">
        <v>242</v>
      </c>
      <c r="B705" s="22" t="s">
        <v>274</v>
      </c>
      <c r="C705" s="22" t="s">
        <v>249</v>
      </c>
      <c r="D705" s="4" t="s">
        <v>445</v>
      </c>
      <c r="E705" s="28">
        <v>610</v>
      </c>
      <c r="F705" s="21">
        <v>225.8</v>
      </c>
    </row>
    <row r="706" spans="1:6" s="54" customFormat="1" ht="31.5">
      <c r="A706" s="85" t="s">
        <v>321</v>
      </c>
      <c r="B706" s="22" t="s">
        <v>274</v>
      </c>
      <c r="C706" s="22" t="s">
        <v>249</v>
      </c>
      <c r="D706" s="4" t="s">
        <v>41</v>
      </c>
      <c r="E706" s="23"/>
      <c r="F706" s="21">
        <f t="shared" ref="F706:F710" si="14">SUM(F707,)</f>
        <v>2100</v>
      </c>
    </row>
    <row r="707" spans="1:6" s="54" customFormat="1" ht="47.25">
      <c r="A707" s="90" t="s">
        <v>393</v>
      </c>
      <c r="B707" s="22" t="s">
        <v>274</v>
      </c>
      <c r="C707" s="22" t="s">
        <v>249</v>
      </c>
      <c r="D707" s="53" t="s">
        <v>394</v>
      </c>
      <c r="E707" s="25"/>
      <c r="F707" s="21">
        <f t="shared" si="14"/>
        <v>2100</v>
      </c>
    </row>
    <row r="708" spans="1:6" s="54" customFormat="1" ht="31.5">
      <c r="A708" s="117" t="s">
        <v>664</v>
      </c>
      <c r="B708" s="22" t="s">
        <v>274</v>
      </c>
      <c r="C708" s="22" t="s">
        <v>249</v>
      </c>
      <c r="D708" s="53" t="s">
        <v>395</v>
      </c>
      <c r="E708" s="25"/>
      <c r="F708" s="21">
        <f t="shared" si="14"/>
        <v>2100</v>
      </c>
    </row>
    <row r="709" spans="1:6" s="54" customFormat="1" ht="47.25">
      <c r="A709" s="87" t="s">
        <v>397</v>
      </c>
      <c r="B709" s="22" t="s">
        <v>274</v>
      </c>
      <c r="C709" s="22" t="s">
        <v>249</v>
      </c>
      <c r="D709" s="4" t="s">
        <v>398</v>
      </c>
      <c r="E709" s="25"/>
      <c r="F709" s="21">
        <f t="shared" si="14"/>
        <v>2100</v>
      </c>
    </row>
    <row r="710" spans="1:6" s="54" customFormat="1" ht="31.5">
      <c r="A710" s="90" t="s">
        <v>241</v>
      </c>
      <c r="B710" s="23" t="s">
        <v>274</v>
      </c>
      <c r="C710" s="22" t="s">
        <v>249</v>
      </c>
      <c r="D710" s="4" t="s">
        <v>398</v>
      </c>
      <c r="E710" s="7">
        <v>600</v>
      </c>
      <c r="F710" s="21">
        <f t="shared" si="14"/>
        <v>2100</v>
      </c>
    </row>
    <row r="711" spans="1:6" s="54" customFormat="1" ht="15.75">
      <c r="A711" s="90" t="s">
        <v>299</v>
      </c>
      <c r="B711" s="24" t="s">
        <v>274</v>
      </c>
      <c r="C711" s="22" t="s">
        <v>249</v>
      </c>
      <c r="D711" s="4" t="s">
        <v>398</v>
      </c>
      <c r="E711" s="28">
        <v>620</v>
      </c>
      <c r="F711" s="21">
        <v>2100</v>
      </c>
    </row>
    <row r="712" spans="1:6" s="54" customFormat="1" ht="31.5">
      <c r="A712" s="85" t="s">
        <v>325</v>
      </c>
      <c r="B712" s="22" t="s">
        <v>274</v>
      </c>
      <c r="C712" s="22" t="s">
        <v>249</v>
      </c>
      <c r="D712" s="4" t="s">
        <v>119</v>
      </c>
      <c r="E712" s="25"/>
      <c r="F712" s="21">
        <f>SUM(F713,)</f>
        <v>141463</v>
      </c>
    </row>
    <row r="713" spans="1:6" s="54" customFormat="1" ht="31.5">
      <c r="A713" s="85" t="s">
        <v>8</v>
      </c>
      <c r="B713" s="22" t="s">
        <v>274</v>
      </c>
      <c r="C713" s="22" t="s">
        <v>249</v>
      </c>
      <c r="D713" s="53" t="s">
        <v>142</v>
      </c>
      <c r="E713" s="28"/>
      <c r="F713" s="21">
        <f>SUM(F714,F721,F728,)</f>
        <v>141463</v>
      </c>
    </row>
    <row r="714" spans="1:6" s="54" customFormat="1" ht="78.75">
      <c r="A714" s="85" t="s">
        <v>111</v>
      </c>
      <c r="B714" s="22" t="s">
        <v>274</v>
      </c>
      <c r="C714" s="22" t="s">
        <v>249</v>
      </c>
      <c r="D714" s="53" t="s">
        <v>143</v>
      </c>
      <c r="E714" s="28"/>
      <c r="F714" s="21">
        <f>SUM(F715,F718,)</f>
        <v>69385.399999999994</v>
      </c>
    </row>
    <row r="715" spans="1:6" s="54" customFormat="1" ht="15.75">
      <c r="A715" s="91" t="s">
        <v>429</v>
      </c>
      <c r="B715" s="23" t="s">
        <v>274</v>
      </c>
      <c r="C715" s="22" t="s">
        <v>249</v>
      </c>
      <c r="D715" s="53" t="s">
        <v>144</v>
      </c>
      <c r="E715" s="22"/>
      <c r="F715" s="21">
        <f>SUM(F716)</f>
        <v>47899.57</v>
      </c>
    </row>
    <row r="716" spans="1:6" s="54" customFormat="1" ht="31.5">
      <c r="A716" s="90" t="s">
        <v>241</v>
      </c>
      <c r="B716" s="23" t="s">
        <v>274</v>
      </c>
      <c r="C716" s="22" t="s">
        <v>249</v>
      </c>
      <c r="D716" s="53" t="s">
        <v>144</v>
      </c>
      <c r="E716" s="7">
        <v>600</v>
      </c>
      <c r="F716" s="21">
        <f>SUM(F717)</f>
        <v>47899.57</v>
      </c>
    </row>
    <row r="717" spans="1:6" s="54" customFormat="1" ht="15.75">
      <c r="A717" s="90" t="s">
        <v>242</v>
      </c>
      <c r="B717" s="23" t="s">
        <v>274</v>
      </c>
      <c r="C717" s="22" t="s">
        <v>249</v>
      </c>
      <c r="D717" s="53" t="s">
        <v>144</v>
      </c>
      <c r="E717" s="28">
        <v>610</v>
      </c>
      <c r="F717" s="21">
        <v>47899.57</v>
      </c>
    </row>
    <row r="718" spans="1:6" s="54" customFormat="1" ht="31.5">
      <c r="A718" s="91" t="s">
        <v>18</v>
      </c>
      <c r="B718" s="23" t="s">
        <v>274</v>
      </c>
      <c r="C718" s="22" t="s">
        <v>249</v>
      </c>
      <c r="D718" s="53" t="s">
        <v>145</v>
      </c>
      <c r="E718" s="22"/>
      <c r="F718" s="21">
        <f>SUM(F719)</f>
        <v>21485.83</v>
      </c>
    </row>
    <row r="719" spans="1:6" s="54" customFormat="1" ht="31.5">
      <c r="A719" s="90" t="s">
        <v>241</v>
      </c>
      <c r="B719" s="23" t="s">
        <v>274</v>
      </c>
      <c r="C719" s="22" t="s">
        <v>249</v>
      </c>
      <c r="D719" s="53" t="s">
        <v>145</v>
      </c>
      <c r="E719" s="7">
        <v>600</v>
      </c>
      <c r="F719" s="21">
        <f>SUM(F720,)</f>
        <v>21485.83</v>
      </c>
    </row>
    <row r="720" spans="1:6" s="54" customFormat="1" ht="15.75">
      <c r="A720" s="90" t="s">
        <v>242</v>
      </c>
      <c r="B720" s="23" t="s">
        <v>274</v>
      </c>
      <c r="C720" s="22" t="s">
        <v>249</v>
      </c>
      <c r="D720" s="53" t="s">
        <v>145</v>
      </c>
      <c r="E720" s="28">
        <v>610</v>
      </c>
      <c r="F720" s="21">
        <v>21485.83</v>
      </c>
    </row>
    <row r="721" spans="1:6" s="54" customFormat="1" ht="15.75">
      <c r="A721" s="85" t="s">
        <v>110</v>
      </c>
      <c r="B721" s="22" t="s">
        <v>274</v>
      </c>
      <c r="C721" s="22" t="s">
        <v>249</v>
      </c>
      <c r="D721" s="53" t="s">
        <v>146</v>
      </c>
      <c r="E721" s="28"/>
      <c r="F721" s="21">
        <f>SUM(F722,F725)</f>
        <v>212.5</v>
      </c>
    </row>
    <row r="722" spans="1:6" s="54" customFormat="1" ht="15.75">
      <c r="A722" s="91" t="s">
        <v>429</v>
      </c>
      <c r="B722" s="23" t="s">
        <v>274</v>
      </c>
      <c r="C722" s="22" t="s">
        <v>249</v>
      </c>
      <c r="D722" s="53" t="s">
        <v>194</v>
      </c>
      <c r="E722" s="22"/>
      <c r="F722" s="21">
        <f>SUM(F723)</f>
        <v>101</v>
      </c>
    </row>
    <row r="723" spans="1:6" s="54" customFormat="1" ht="31.5">
      <c r="A723" s="90" t="s">
        <v>241</v>
      </c>
      <c r="B723" s="23" t="s">
        <v>274</v>
      </c>
      <c r="C723" s="22" t="s">
        <v>249</v>
      </c>
      <c r="D723" s="53" t="s">
        <v>194</v>
      </c>
      <c r="E723" s="7">
        <v>600</v>
      </c>
      <c r="F723" s="21">
        <f>SUM(F724)</f>
        <v>101</v>
      </c>
    </row>
    <row r="724" spans="1:6" s="54" customFormat="1" ht="15.75">
      <c r="A724" s="90" t="s">
        <v>242</v>
      </c>
      <c r="B724" s="23" t="s">
        <v>274</v>
      </c>
      <c r="C724" s="22" t="s">
        <v>249</v>
      </c>
      <c r="D724" s="53" t="s">
        <v>194</v>
      </c>
      <c r="E724" s="28">
        <v>610</v>
      </c>
      <c r="F724" s="21">
        <v>101</v>
      </c>
    </row>
    <row r="725" spans="1:6" s="54" customFormat="1" ht="31.5">
      <c r="A725" s="91" t="s">
        <v>18</v>
      </c>
      <c r="B725" s="23" t="s">
        <v>274</v>
      </c>
      <c r="C725" s="22" t="s">
        <v>249</v>
      </c>
      <c r="D725" s="53" t="s">
        <v>195</v>
      </c>
      <c r="E725" s="22"/>
      <c r="F725" s="21">
        <f>SUM(F726)</f>
        <v>111.5</v>
      </c>
    </row>
    <row r="726" spans="1:6" s="54" customFormat="1" ht="31.5">
      <c r="A726" s="90" t="s">
        <v>241</v>
      </c>
      <c r="B726" s="23" t="s">
        <v>274</v>
      </c>
      <c r="C726" s="22" t="s">
        <v>249</v>
      </c>
      <c r="D726" s="53" t="s">
        <v>195</v>
      </c>
      <c r="E726" s="7">
        <v>600</v>
      </c>
      <c r="F726" s="21">
        <f>SUM(F727)</f>
        <v>111.5</v>
      </c>
    </row>
    <row r="727" spans="1:6" s="54" customFormat="1" ht="15.75">
      <c r="A727" s="90" t="s">
        <v>242</v>
      </c>
      <c r="B727" s="23" t="s">
        <v>274</v>
      </c>
      <c r="C727" s="22" t="s">
        <v>249</v>
      </c>
      <c r="D727" s="53" t="s">
        <v>195</v>
      </c>
      <c r="E727" s="28">
        <v>610</v>
      </c>
      <c r="F727" s="21">
        <v>111.5</v>
      </c>
    </row>
    <row r="728" spans="1:6" s="54" customFormat="1" ht="31.5">
      <c r="A728" s="85" t="s">
        <v>112</v>
      </c>
      <c r="B728" s="27" t="s">
        <v>274</v>
      </c>
      <c r="C728" s="22" t="s">
        <v>249</v>
      </c>
      <c r="D728" s="53" t="s">
        <v>147</v>
      </c>
      <c r="E728" s="28"/>
      <c r="F728" s="21">
        <f>SUM(F729,)</f>
        <v>71865.100000000006</v>
      </c>
    </row>
    <row r="729" spans="1:6" s="54" customFormat="1" ht="31.5">
      <c r="A729" s="91" t="s">
        <v>18</v>
      </c>
      <c r="B729" s="23" t="s">
        <v>274</v>
      </c>
      <c r="C729" s="22" t="s">
        <v>249</v>
      </c>
      <c r="D729" s="53" t="s">
        <v>148</v>
      </c>
      <c r="E729" s="38"/>
      <c r="F729" s="21">
        <f>SUM(F730)</f>
        <v>71865.100000000006</v>
      </c>
    </row>
    <row r="730" spans="1:6" s="54" customFormat="1" ht="31.5">
      <c r="A730" s="90" t="s">
        <v>241</v>
      </c>
      <c r="B730" s="23" t="s">
        <v>274</v>
      </c>
      <c r="C730" s="22" t="s">
        <v>249</v>
      </c>
      <c r="D730" s="53" t="s">
        <v>148</v>
      </c>
      <c r="E730" s="7">
        <v>600</v>
      </c>
      <c r="F730" s="21">
        <f>SUM(F731,)</f>
        <v>71865.100000000006</v>
      </c>
    </row>
    <row r="731" spans="1:6" s="54" customFormat="1" ht="15.75">
      <c r="A731" s="90" t="s">
        <v>299</v>
      </c>
      <c r="B731" s="24" t="s">
        <v>274</v>
      </c>
      <c r="C731" s="22" t="s">
        <v>249</v>
      </c>
      <c r="D731" s="53" t="s">
        <v>148</v>
      </c>
      <c r="E731" s="28">
        <v>620</v>
      </c>
      <c r="F731" s="21">
        <v>71865.100000000006</v>
      </c>
    </row>
    <row r="732" spans="1:6" s="54" customFormat="1" ht="15.75">
      <c r="A732" s="96" t="s">
        <v>313</v>
      </c>
      <c r="B732" s="22" t="s">
        <v>274</v>
      </c>
      <c r="C732" s="22" t="s">
        <v>274</v>
      </c>
      <c r="D732" s="23"/>
      <c r="E732" s="22"/>
      <c r="F732" s="21">
        <f>SUM(F733,F747,)</f>
        <v>14401</v>
      </c>
    </row>
    <row r="733" spans="1:6" s="54" customFormat="1" ht="31.5">
      <c r="A733" s="85" t="s">
        <v>319</v>
      </c>
      <c r="B733" s="22" t="s">
        <v>274</v>
      </c>
      <c r="C733" s="22" t="s">
        <v>274</v>
      </c>
      <c r="D733" s="4" t="s">
        <v>29</v>
      </c>
      <c r="E733" s="25"/>
      <c r="F733" s="29">
        <f>SUM(F734)</f>
        <v>13941.4</v>
      </c>
    </row>
    <row r="734" spans="1:6" s="54" customFormat="1" ht="15.75">
      <c r="A734" s="85" t="s">
        <v>339</v>
      </c>
      <c r="B734" s="22" t="s">
        <v>274</v>
      </c>
      <c r="C734" s="22" t="s">
        <v>274</v>
      </c>
      <c r="D734" s="53" t="s">
        <v>33</v>
      </c>
      <c r="E734" s="25"/>
      <c r="F734" s="29">
        <f>SUM(F735,F739,F743,)</f>
        <v>13941.4</v>
      </c>
    </row>
    <row r="735" spans="1:6" s="54" customFormat="1" ht="47.25">
      <c r="A735" s="85" t="s">
        <v>511</v>
      </c>
      <c r="B735" s="22" t="s">
        <v>274</v>
      </c>
      <c r="C735" s="22" t="s">
        <v>274</v>
      </c>
      <c r="D735" s="53" t="s">
        <v>65</v>
      </c>
      <c r="E735" s="25"/>
      <c r="F735" s="29">
        <f>SUM(F736)</f>
        <v>13567.4</v>
      </c>
    </row>
    <row r="736" spans="1:6" s="54" customFormat="1" ht="47.25">
      <c r="A736" s="85" t="s">
        <v>512</v>
      </c>
      <c r="B736" s="22" t="s">
        <v>274</v>
      </c>
      <c r="C736" s="22" t="s">
        <v>274</v>
      </c>
      <c r="D736" s="53" t="s">
        <v>66</v>
      </c>
      <c r="E736" s="23"/>
      <c r="F736" s="21">
        <f>SUM(F737)</f>
        <v>13567.4</v>
      </c>
    </row>
    <row r="737" spans="1:6" s="54" customFormat="1" ht="31.5">
      <c r="A737" s="89" t="s">
        <v>241</v>
      </c>
      <c r="B737" s="22" t="s">
        <v>274</v>
      </c>
      <c r="C737" s="22" t="s">
        <v>274</v>
      </c>
      <c r="D737" s="53" t="s">
        <v>66</v>
      </c>
      <c r="E737" s="22">
        <v>600</v>
      </c>
      <c r="F737" s="21">
        <f>SUM(F738)</f>
        <v>13567.4</v>
      </c>
    </row>
    <row r="738" spans="1:6" s="54" customFormat="1" ht="15.75">
      <c r="A738" s="90" t="s">
        <v>242</v>
      </c>
      <c r="B738" s="22" t="s">
        <v>274</v>
      </c>
      <c r="C738" s="22" t="s">
        <v>274</v>
      </c>
      <c r="D738" s="53" t="s">
        <v>66</v>
      </c>
      <c r="E738" s="23">
        <v>610</v>
      </c>
      <c r="F738" s="29">
        <v>13567.4</v>
      </c>
    </row>
    <row r="739" spans="1:6" s="54" customFormat="1" ht="47.25">
      <c r="A739" s="85" t="s">
        <v>513</v>
      </c>
      <c r="B739" s="22" t="s">
        <v>274</v>
      </c>
      <c r="C739" s="22" t="s">
        <v>274</v>
      </c>
      <c r="D739" s="53" t="s">
        <v>514</v>
      </c>
      <c r="E739" s="25"/>
      <c r="F739" s="29">
        <f>SUM(F740)</f>
        <v>250</v>
      </c>
    </row>
    <row r="740" spans="1:6" s="54" customFormat="1" ht="31.5">
      <c r="A740" s="85" t="s">
        <v>341</v>
      </c>
      <c r="B740" s="22" t="s">
        <v>274</v>
      </c>
      <c r="C740" s="22" t="s">
        <v>274</v>
      </c>
      <c r="D740" s="53" t="s">
        <v>515</v>
      </c>
      <c r="E740" s="28"/>
      <c r="F740" s="21">
        <f>SUM(F741)</f>
        <v>250</v>
      </c>
    </row>
    <row r="741" spans="1:6" s="54" customFormat="1" ht="31.5">
      <c r="A741" s="85" t="s">
        <v>241</v>
      </c>
      <c r="B741" s="22" t="s">
        <v>274</v>
      </c>
      <c r="C741" s="22" t="s">
        <v>274</v>
      </c>
      <c r="D741" s="53" t="s">
        <v>515</v>
      </c>
      <c r="E741" s="22">
        <v>600</v>
      </c>
      <c r="F741" s="21">
        <f>SUM(F742)</f>
        <v>250</v>
      </c>
    </row>
    <row r="742" spans="1:6" s="54" customFormat="1" ht="15.75">
      <c r="A742" s="90" t="s">
        <v>242</v>
      </c>
      <c r="B742" s="22" t="s">
        <v>274</v>
      </c>
      <c r="C742" s="22" t="s">
        <v>274</v>
      </c>
      <c r="D742" s="53" t="s">
        <v>515</v>
      </c>
      <c r="E742" s="23">
        <v>610</v>
      </c>
      <c r="F742" s="29">
        <v>250</v>
      </c>
    </row>
    <row r="743" spans="1:6" s="54" customFormat="1" ht="47.25">
      <c r="A743" s="92" t="s">
        <v>516</v>
      </c>
      <c r="B743" s="22" t="s">
        <v>274</v>
      </c>
      <c r="C743" s="22" t="s">
        <v>274</v>
      </c>
      <c r="D743" s="53" t="s">
        <v>517</v>
      </c>
      <c r="E743" s="23"/>
      <c r="F743" s="29">
        <f>SUM(F744)</f>
        <v>124</v>
      </c>
    </row>
    <row r="744" spans="1:6" s="54" customFormat="1" ht="31.5">
      <c r="A744" s="85" t="s">
        <v>340</v>
      </c>
      <c r="B744" s="22" t="s">
        <v>274</v>
      </c>
      <c r="C744" s="22" t="s">
        <v>274</v>
      </c>
      <c r="D744" s="53" t="s">
        <v>518</v>
      </c>
      <c r="E744" s="23"/>
      <c r="F744" s="21">
        <f>SUM(F745)</f>
        <v>124</v>
      </c>
    </row>
    <row r="745" spans="1:6" s="54" customFormat="1" ht="31.5">
      <c r="A745" s="85" t="s">
        <v>241</v>
      </c>
      <c r="B745" s="22" t="s">
        <v>274</v>
      </c>
      <c r="C745" s="22" t="s">
        <v>274</v>
      </c>
      <c r="D745" s="53" t="s">
        <v>518</v>
      </c>
      <c r="E745" s="22">
        <v>600</v>
      </c>
      <c r="F745" s="21">
        <f>SUM(F746)</f>
        <v>124</v>
      </c>
    </row>
    <row r="746" spans="1:6" s="54" customFormat="1" ht="15.75">
      <c r="A746" s="90" t="s">
        <v>242</v>
      </c>
      <c r="B746" s="22" t="s">
        <v>274</v>
      </c>
      <c r="C746" s="22" t="s">
        <v>274</v>
      </c>
      <c r="D746" s="53" t="s">
        <v>518</v>
      </c>
      <c r="E746" s="23">
        <v>610</v>
      </c>
      <c r="F746" s="29">
        <v>124</v>
      </c>
    </row>
    <row r="747" spans="1:6" s="54" customFormat="1" ht="31.5">
      <c r="A747" s="85" t="s">
        <v>320</v>
      </c>
      <c r="B747" s="22" t="s">
        <v>274</v>
      </c>
      <c r="C747" s="22" t="s">
        <v>274</v>
      </c>
      <c r="D747" s="4" t="s">
        <v>35</v>
      </c>
      <c r="E747" s="22"/>
      <c r="F747" s="21">
        <f>SUM(F748,F756)</f>
        <v>459.6</v>
      </c>
    </row>
    <row r="748" spans="1:6" s="54" customFormat="1" ht="31.5">
      <c r="A748" s="85" t="s">
        <v>328</v>
      </c>
      <c r="B748" s="22" t="s">
        <v>274</v>
      </c>
      <c r="C748" s="22" t="s">
        <v>274</v>
      </c>
      <c r="D748" s="53" t="s">
        <v>36</v>
      </c>
      <c r="E748" s="22"/>
      <c r="F748" s="21">
        <f>SUM(F749,)</f>
        <v>378</v>
      </c>
    </row>
    <row r="749" spans="1:6" s="54" customFormat="1" ht="63">
      <c r="A749" s="89" t="s">
        <v>176</v>
      </c>
      <c r="B749" s="22" t="s">
        <v>274</v>
      </c>
      <c r="C749" s="22" t="s">
        <v>274</v>
      </c>
      <c r="D749" s="53" t="s">
        <v>75</v>
      </c>
      <c r="E749" s="28"/>
      <c r="F749" s="21">
        <f>SUM(F750,F753)</f>
        <v>378</v>
      </c>
    </row>
    <row r="750" spans="1:6" s="54" customFormat="1" ht="31.5">
      <c r="A750" s="89" t="s">
        <v>77</v>
      </c>
      <c r="B750" s="22" t="s">
        <v>274</v>
      </c>
      <c r="C750" s="22" t="s">
        <v>274</v>
      </c>
      <c r="D750" s="53" t="s">
        <v>81</v>
      </c>
      <c r="E750" s="28"/>
      <c r="F750" s="21">
        <f>SUM(F751,)</f>
        <v>48</v>
      </c>
    </row>
    <row r="751" spans="1:6" s="54" customFormat="1" ht="31.5">
      <c r="A751" s="90" t="s">
        <v>241</v>
      </c>
      <c r="B751" s="22" t="s">
        <v>274</v>
      </c>
      <c r="C751" s="22" t="s">
        <v>274</v>
      </c>
      <c r="D751" s="53" t="s">
        <v>81</v>
      </c>
      <c r="E751" s="7">
        <v>600</v>
      </c>
      <c r="F751" s="21">
        <f t="shared" ref="F751" si="15">SUM(F752)</f>
        <v>48</v>
      </c>
    </row>
    <row r="752" spans="1:6" s="54" customFormat="1" ht="15.75">
      <c r="A752" s="90" t="s">
        <v>242</v>
      </c>
      <c r="B752" s="22" t="s">
        <v>274</v>
      </c>
      <c r="C752" s="22" t="s">
        <v>274</v>
      </c>
      <c r="D752" s="53" t="s">
        <v>81</v>
      </c>
      <c r="E752" s="28">
        <v>610</v>
      </c>
      <c r="F752" s="21">
        <v>48</v>
      </c>
    </row>
    <row r="753" spans="1:6" s="54" customFormat="1" ht="15.75">
      <c r="A753" s="89" t="s">
        <v>360</v>
      </c>
      <c r="B753" s="22" t="s">
        <v>274</v>
      </c>
      <c r="C753" s="22" t="s">
        <v>274</v>
      </c>
      <c r="D753" s="53" t="s">
        <v>82</v>
      </c>
      <c r="E753" s="28"/>
      <c r="F753" s="21">
        <f t="shared" ref="F753:F754" si="16">SUM(F754)</f>
        <v>330</v>
      </c>
    </row>
    <row r="754" spans="1:6" s="54" customFormat="1" ht="31.5">
      <c r="A754" s="90" t="s">
        <v>241</v>
      </c>
      <c r="B754" s="22" t="s">
        <v>274</v>
      </c>
      <c r="C754" s="22" t="s">
        <v>274</v>
      </c>
      <c r="D754" s="53" t="s">
        <v>82</v>
      </c>
      <c r="E754" s="7">
        <v>600</v>
      </c>
      <c r="F754" s="21">
        <f t="shared" si="16"/>
        <v>330</v>
      </c>
    </row>
    <row r="755" spans="1:6" s="54" customFormat="1" ht="15.75">
      <c r="A755" s="90" t="s">
        <v>242</v>
      </c>
      <c r="B755" s="22" t="s">
        <v>274</v>
      </c>
      <c r="C755" s="22" t="s">
        <v>274</v>
      </c>
      <c r="D755" s="53" t="s">
        <v>82</v>
      </c>
      <c r="E755" s="28">
        <v>610</v>
      </c>
      <c r="F755" s="21">
        <v>330</v>
      </c>
    </row>
    <row r="756" spans="1:6" s="54" customFormat="1" ht="31.5">
      <c r="A756" s="85" t="s">
        <v>337</v>
      </c>
      <c r="B756" s="22" t="s">
        <v>274</v>
      </c>
      <c r="C756" s="22" t="s">
        <v>274</v>
      </c>
      <c r="D756" s="4" t="s">
        <v>39</v>
      </c>
      <c r="E756" s="25"/>
      <c r="F756" s="21">
        <f>SUM(F757)</f>
        <v>81.599999999999994</v>
      </c>
    </row>
    <row r="757" spans="1:6" s="54" customFormat="1" ht="31.5">
      <c r="A757" s="90" t="s">
        <v>446</v>
      </c>
      <c r="B757" s="22" t="s">
        <v>274</v>
      </c>
      <c r="C757" s="22" t="s">
        <v>274</v>
      </c>
      <c r="D757" s="4" t="s">
        <v>447</v>
      </c>
      <c r="E757" s="25"/>
      <c r="F757" s="21">
        <f>SUM(F758)</f>
        <v>81.599999999999994</v>
      </c>
    </row>
    <row r="758" spans="1:6" s="54" customFormat="1" ht="31.5">
      <c r="A758" s="90" t="s">
        <v>448</v>
      </c>
      <c r="B758" s="22" t="s">
        <v>274</v>
      </c>
      <c r="C758" s="22" t="s">
        <v>274</v>
      </c>
      <c r="D758" s="4" t="s">
        <v>449</v>
      </c>
      <c r="E758" s="25"/>
      <c r="F758" s="21">
        <f>SUM(F759)</f>
        <v>81.599999999999994</v>
      </c>
    </row>
    <row r="759" spans="1:6" s="54" customFormat="1" ht="31.5">
      <c r="A759" s="90" t="s">
        <v>241</v>
      </c>
      <c r="B759" s="22" t="s">
        <v>274</v>
      </c>
      <c r="C759" s="22" t="s">
        <v>274</v>
      </c>
      <c r="D759" s="4" t="s">
        <v>449</v>
      </c>
      <c r="E759" s="7">
        <v>600</v>
      </c>
      <c r="F759" s="21">
        <f t="shared" ref="F759" si="17">SUM(F760)</f>
        <v>81.599999999999994</v>
      </c>
    </row>
    <row r="760" spans="1:6" s="54" customFormat="1" ht="15.75">
      <c r="A760" s="90" t="s">
        <v>242</v>
      </c>
      <c r="B760" s="22" t="s">
        <v>274</v>
      </c>
      <c r="C760" s="22" t="s">
        <v>274</v>
      </c>
      <c r="D760" s="4" t="s">
        <v>449</v>
      </c>
      <c r="E760" s="28">
        <v>610</v>
      </c>
      <c r="F760" s="21">
        <v>81.599999999999994</v>
      </c>
    </row>
    <row r="761" spans="1:6" s="54" customFormat="1" ht="15.75">
      <c r="A761" s="86" t="s">
        <v>300</v>
      </c>
      <c r="B761" s="22" t="s">
        <v>274</v>
      </c>
      <c r="C761" s="22" t="s">
        <v>257</v>
      </c>
      <c r="D761" s="3"/>
      <c r="E761" s="25"/>
      <c r="F761" s="21">
        <f>SUM(F762,F768,F778)</f>
        <v>41827.33</v>
      </c>
    </row>
    <row r="762" spans="1:6" s="54" customFormat="1" ht="47.25">
      <c r="A762" s="85" t="s">
        <v>551</v>
      </c>
      <c r="B762" s="22" t="s">
        <v>274</v>
      </c>
      <c r="C762" s="22" t="s">
        <v>257</v>
      </c>
      <c r="D762" s="4" t="s">
        <v>42</v>
      </c>
      <c r="E762" s="23"/>
      <c r="F762" s="21">
        <f>SUM(F763)</f>
        <v>10</v>
      </c>
    </row>
    <row r="763" spans="1:6" s="54" customFormat="1" ht="31.5">
      <c r="A763" s="85" t="s">
        <v>567</v>
      </c>
      <c r="B763" s="22" t="s">
        <v>274</v>
      </c>
      <c r="C763" s="22" t="s">
        <v>257</v>
      </c>
      <c r="D763" s="53" t="s">
        <v>44</v>
      </c>
      <c r="E763" s="27"/>
      <c r="F763" s="21">
        <f>SUM(F764)</f>
        <v>10</v>
      </c>
    </row>
    <row r="764" spans="1:6" s="54" customFormat="1" ht="31.5">
      <c r="A764" s="88" t="s">
        <v>568</v>
      </c>
      <c r="B764" s="22" t="s">
        <v>274</v>
      </c>
      <c r="C764" s="22" t="s">
        <v>257</v>
      </c>
      <c r="D764" s="53" t="s">
        <v>569</v>
      </c>
      <c r="E764" s="27"/>
      <c r="F764" s="21">
        <f>SUM(F765)</f>
        <v>10</v>
      </c>
    </row>
    <row r="765" spans="1:6" s="54" customFormat="1" ht="31.5">
      <c r="A765" s="85" t="s">
        <v>570</v>
      </c>
      <c r="B765" s="22" t="s">
        <v>274</v>
      </c>
      <c r="C765" s="22" t="s">
        <v>257</v>
      </c>
      <c r="D765" s="53" t="s">
        <v>571</v>
      </c>
      <c r="E765" s="3"/>
      <c r="F765" s="21">
        <f>SUM(F766)</f>
        <v>10</v>
      </c>
    </row>
    <row r="766" spans="1:6" s="54" customFormat="1" ht="31.5">
      <c r="A766" s="86" t="s">
        <v>316</v>
      </c>
      <c r="B766" s="22" t="s">
        <v>274</v>
      </c>
      <c r="C766" s="22" t="s">
        <v>257</v>
      </c>
      <c r="D766" s="53" t="s">
        <v>571</v>
      </c>
      <c r="E766" s="25">
        <v>200</v>
      </c>
      <c r="F766" s="21">
        <f>SUM(F767)</f>
        <v>10</v>
      </c>
    </row>
    <row r="767" spans="1:6" s="54" customFormat="1" ht="31.5">
      <c r="A767" s="86" t="s">
        <v>233</v>
      </c>
      <c r="B767" s="22" t="s">
        <v>274</v>
      </c>
      <c r="C767" s="22" t="s">
        <v>257</v>
      </c>
      <c r="D767" s="53" t="s">
        <v>571</v>
      </c>
      <c r="E767" s="25">
        <v>240</v>
      </c>
      <c r="F767" s="21">
        <v>10</v>
      </c>
    </row>
    <row r="768" spans="1:6" s="54" customFormat="1" ht="31.5">
      <c r="A768" s="85" t="s">
        <v>324</v>
      </c>
      <c r="B768" s="22" t="s">
        <v>274</v>
      </c>
      <c r="C768" s="22" t="s">
        <v>257</v>
      </c>
      <c r="D768" s="4" t="s">
        <v>52</v>
      </c>
      <c r="E768" s="28"/>
      <c r="F768" s="21">
        <f>SUM(F769)</f>
        <v>14882.3</v>
      </c>
    </row>
    <row r="769" spans="1:6" s="54" customFormat="1" ht="15.75">
      <c r="A769" s="85" t="s">
        <v>4</v>
      </c>
      <c r="B769" s="22" t="s">
        <v>274</v>
      </c>
      <c r="C769" s="22" t="s">
        <v>257</v>
      </c>
      <c r="D769" s="53" t="s">
        <v>54</v>
      </c>
      <c r="E769" s="28"/>
      <c r="F769" s="21">
        <f>SUM(F770,F774)</f>
        <v>14882.3</v>
      </c>
    </row>
    <row r="770" spans="1:6" s="54" customFormat="1" ht="31.5">
      <c r="A770" s="85" t="s">
        <v>166</v>
      </c>
      <c r="B770" s="22" t="s">
        <v>274</v>
      </c>
      <c r="C770" s="22" t="s">
        <v>257</v>
      </c>
      <c r="D770" s="53" t="s">
        <v>100</v>
      </c>
      <c r="E770" s="28"/>
      <c r="F770" s="21">
        <f>SUM(F771)</f>
        <v>13085</v>
      </c>
    </row>
    <row r="771" spans="1:6" s="54" customFormat="1" ht="31.5">
      <c r="A771" s="88" t="s">
        <v>531</v>
      </c>
      <c r="B771" s="22" t="s">
        <v>274</v>
      </c>
      <c r="C771" s="22" t="s">
        <v>257</v>
      </c>
      <c r="D771" s="4" t="s">
        <v>474</v>
      </c>
      <c r="E771" s="42"/>
      <c r="F771" s="21">
        <f>SUM(F772,)</f>
        <v>13085</v>
      </c>
    </row>
    <row r="772" spans="1:6" s="54" customFormat="1" ht="31.5">
      <c r="A772" s="86" t="s">
        <v>316</v>
      </c>
      <c r="B772" s="22" t="s">
        <v>274</v>
      </c>
      <c r="C772" s="22" t="s">
        <v>257</v>
      </c>
      <c r="D772" s="4" t="s">
        <v>474</v>
      </c>
      <c r="E772" s="42">
        <v>200</v>
      </c>
      <c r="F772" s="21">
        <f t="shared" ref="F772" si="18">SUM(F773,)</f>
        <v>13085</v>
      </c>
    </row>
    <row r="773" spans="1:6" s="54" customFormat="1" ht="31.5">
      <c r="A773" s="87" t="s">
        <v>233</v>
      </c>
      <c r="B773" s="22" t="s">
        <v>274</v>
      </c>
      <c r="C773" s="22" t="s">
        <v>257</v>
      </c>
      <c r="D773" s="4" t="s">
        <v>474</v>
      </c>
      <c r="E773" s="42">
        <v>240</v>
      </c>
      <c r="F773" s="21">
        <v>13085</v>
      </c>
    </row>
    <row r="774" spans="1:6" s="54" customFormat="1" ht="31.5">
      <c r="A774" s="87" t="s">
        <v>532</v>
      </c>
      <c r="B774" s="22" t="s">
        <v>274</v>
      </c>
      <c r="C774" s="22" t="s">
        <v>257</v>
      </c>
      <c r="D774" s="53" t="s">
        <v>533</v>
      </c>
      <c r="E774" s="28"/>
      <c r="F774" s="21">
        <f t="shared" ref="F774:F776" si="19">SUM(F775)</f>
        <v>1797.3</v>
      </c>
    </row>
    <row r="775" spans="1:6" s="54" customFormat="1" ht="31.5">
      <c r="A775" s="87" t="s">
        <v>475</v>
      </c>
      <c r="B775" s="22" t="s">
        <v>274</v>
      </c>
      <c r="C775" s="22" t="s">
        <v>257</v>
      </c>
      <c r="D775" s="53" t="s">
        <v>534</v>
      </c>
      <c r="E775" s="25"/>
      <c r="F775" s="29">
        <f t="shared" si="19"/>
        <v>1797.3</v>
      </c>
    </row>
    <row r="776" spans="1:6" s="54" customFormat="1" ht="31.5">
      <c r="A776" s="87" t="s">
        <v>241</v>
      </c>
      <c r="B776" s="22" t="s">
        <v>274</v>
      </c>
      <c r="C776" s="22" t="s">
        <v>257</v>
      </c>
      <c r="D776" s="53" t="s">
        <v>534</v>
      </c>
      <c r="E776" s="25">
        <v>600</v>
      </c>
      <c r="F776" s="21">
        <f t="shared" si="19"/>
        <v>1797.3</v>
      </c>
    </row>
    <row r="777" spans="1:6" s="54" customFormat="1" ht="15.75">
      <c r="A777" s="87" t="s">
        <v>242</v>
      </c>
      <c r="B777" s="22" t="s">
        <v>274</v>
      </c>
      <c r="C777" s="22" t="s">
        <v>257</v>
      </c>
      <c r="D777" s="53" t="s">
        <v>534</v>
      </c>
      <c r="E777" s="25">
        <v>610</v>
      </c>
      <c r="F777" s="21">
        <v>1797.3</v>
      </c>
    </row>
    <row r="778" spans="1:6" s="54" customFormat="1" ht="31.5">
      <c r="A778" s="85" t="s">
        <v>325</v>
      </c>
      <c r="B778" s="22" t="s">
        <v>274</v>
      </c>
      <c r="C778" s="22" t="s">
        <v>257</v>
      </c>
      <c r="D778" s="4" t="s">
        <v>119</v>
      </c>
      <c r="E778" s="23"/>
      <c r="F778" s="29">
        <f>SUM(F779,)</f>
        <v>26935.03</v>
      </c>
    </row>
    <row r="779" spans="1:6" s="54" customFormat="1" ht="15.75">
      <c r="A779" s="85" t="s">
        <v>2</v>
      </c>
      <c r="B779" s="22" t="s">
        <v>274</v>
      </c>
      <c r="C779" s="22" t="s">
        <v>257</v>
      </c>
      <c r="D779" s="53" t="s">
        <v>149</v>
      </c>
      <c r="E779" s="23"/>
      <c r="F779" s="29">
        <f>SUM(F780,F786)</f>
        <v>26935.03</v>
      </c>
    </row>
    <row r="780" spans="1:6" s="54" customFormat="1" ht="15.75">
      <c r="A780" s="90" t="s">
        <v>113</v>
      </c>
      <c r="B780" s="22" t="s">
        <v>274</v>
      </c>
      <c r="C780" s="22" t="s">
        <v>257</v>
      </c>
      <c r="D780" s="53" t="s">
        <v>150</v>
      </c>
      <c r="E780" s="31"/>
      <c r="F780" s="21">
        <f>SUM(F781)</f>
        <v>11103.429999999998</v>
      </c>
    </row>
    <row r="781" spans="1:6" s="54" customFormat="1" ht="15.75">
      <c r="A781" s="85" t="s">
        <v>10</v>
      </c>
      <c r="B781" s="22" t="s">
        <v>274</v>
      </c>
      <c r="C781" s="22" t="s">
        <v>257</v>
      </c>
      <c r="D781" s="53" t="s">
        <v>151</v>
      </c>
      <c r="E781" s="3"/>
      <c r="F781" s="21">
        <f>SUM(F782,F784,)</f>
        <v>11103.429999999998</v>
      </c>
    </row>
    <row r="782" spans="1:6" s="54" customFormat="1" ht="63">
      <c r="A782" s="90" t="s">
        <v>229</v>
      </c>
      <c r="B782" s="22" t="s">
        <v>274</v>
      </c>
      <c r="C782" s="22" t="s">
        <v>257</v>
      </c>
      <c r="D782" s="53" t="s">
        <v>151</v>
      </c>
      <c r="E782" s="23">
        <v>100</v>
      </c>
      <c r="F782" s="21">
        <f>SUM(F783)</f>
        <v>10776.63</v>
      </c>
    </row>
    <row r="783" spans="1:6" s="54" customFormat="1" ht="31.5">
      <c r="A783" s="96" t="s">
        <v>230</v>
      </c>
      <c r="B783" s="22" t="s">
        <v>274</v>
      </c>
      <c r="C783" s="22" t="s">
        <v>257</v>
      </c>
      <c r="D783" s="53" t="s">
        <v>151</v>
      </c>
      <c r="E783" s="23">
        <v>120</v>
      </c>
      <c r="F783" s="21">
        <v>10776.63</v>
      </c>
    </row>
    <row r="784" spans="1:6" s="54" customFormat="1" ht="31.5">
      <c r="A784" s="86" t="s">
        <v>316</v>
      </c>
      <c r="B784" s="22" t="s">
        <v>274</v>
      </c>
      <c r="C784" s="22" t="s">
        <v>257</v>
      </c>
      <c r="D784" s="53" t="s">
        <v>151</v>
      </c>
      <c r="E784" s="23">
        <v>200</v>
      </c>
      <c r="F784" s="21">
        <f>SUM(F785)</f>
        <v>326.8</v>
      </c>
    </row>
    <row r="785" spans="1:6" s="54" customFormat="1" ht="31.5">
      <c r="A785" s="91" t="s">
        <v>233</v>
      </c>
      <c r="B785" s="22" t="s">
        <v>274</v>
      </c>
      <c r="C785" s="22" t="s">
        <v>257</v>
      </c>
      <c r="D785" s="53" t="s">
        <v>151</v>
      </c>
      <c r="E785" s="22">
        <v>240</v>
      </c>
      <c r="F785" s="21">
        <v>326.8</v>
      </c>
    </row>
    <row r="786" spans="1:6" s="54" customFormat="1" ht="31.5">
      <c r="A786" s="90" t="s">
        <v>114</v>
      </c>
      <c r="B786" s="22" t="s">
        <v>274</v>
      </c>
      <c r="C786" s="22" t="s">
        <v>257</v>
      </c>
      <c r="D786" s="53" t="s">
        <v>152</v>
      </c>
      <c r="E786" s="23"/>
      <c r="F786" s="29">
        <f>SUM(F787)</f>
        <v>15831.6</v>
      </c>
    </row>
    <row r="787" spans="1:6" s="54" customFormat="1" ht="15.75">
      <c r="A787" s="90" t="s">
        <v>19</v>
      </c>
      <c r="B787" s="22" t="s">
        <v>274</v>
      </c>
      <c r="C787" s="22" t="s">
        <v>257</v>
      </c>
      <c r="D787" s="53" t="s">
        <v>153</v>
      </c>
      <c r="E787" s="28"/>
      <c r="F787" s="21">
        <f>SUM(F788)</f>
        <v>15831.6</v>
      </c>
    </row>
    <row r="788" spans="1:6" s="54" customFormat="1" ht="31.5">
      <c r="A788" s="96" t="s">
        <v>241</v>
      </c>
      <c r="B788" s="22" t="s">
        <v>274</v>
      </c>
      <c r="C788" s="22" t="s">
        <v>257</v>
      </c>
      <c r="D788" s="53" t="s">
        <v>153</v>
      </c>
      <c r="E788" s="28">
        <v>600</v>
      </c>
      <c r="F788" s="21">
        <f>SUM(F789)</f>
        <v>15831.6</v>
      </c>
    </row>
    <row r="789" spans="1:6" s="54" customFormat="1" ht="15.75">
      <c r="A789" s="96" t="s">
        <v>242</v>
      </c>
      <c r="B789" s="22" t="s">
        <v>274</v>
      </c>
      <c r="C789" s="22" t="s">
        <v>257</v>
      </c>
      <c r="D789" s="53" t="s">
        <v>153</v>
      </c>
      <c r="E789" s="22">
        <v>610</v>
      </c>
      <c r="F789" s="21">
        <v>15831.6</v>
      </c>
    </row>
    <row r="790" spans="1:6" s="54" customFormat="1" ht="15.75">
      <c r="A790" s="106"/>
      <c r="B790" s="22"/>
      <c r="C790" s="22"/>
      <c r="D790" s="53"/>
      <c r="E790" s="23"/>
      <c r="F790" s="21"/>
    </row>
    <row r="791" spans="1:6" ht="15.75">
      <c r="A791" s="107" t="s">
        <v>314</v>
      </c>
      <c r="B791" s="71" t="s">
        <v>277</v>
      </c>
      <c r="C791" s="72"/>
      <c r="D791" s="73"/>
      <c r="E791" s="66"/>
      <c r="F791" s="67">
        <f>SUM(F792,F845)</f>
        <v>229251.45</v>
      </c>
    </row>
    <row r="792" spans="1:6" ht="15.75">
      <c r="A792" s="96" t="s">
        <v>278</v>
      </c>
      <c r="B792" s="22" t="s">
        <v>277</v>
      </c>
      <c r="C792" s="22" t="s">
        <v>226</v>
      </c>
      <c r="D792" s="3"/>
      <c r="E792" s="22"/>
      <c r="F792" s="21">
        <f>SUM(F793,F812,)</f>
        <v>224190.22</v>
      </c>
    </row>
    <row r="793" spans="1:6" s="54" customFormat="1" ht="31.5">
      <c r="A793" s="85" t="s">
        <v>320</v>
      </c>
      <c r="B793" s="22" t="s">
        <v>277</v>
      </c>
      <c r="C793" s="22" t="s">
        <v>226</v>
      </c>
      <c r="D793" s="4" t="s">
        <v>35</v>
      </c>
      <c r="E793" s="22"/>
      <c r="F793" s="21">
        <f>SUM(F794,F806,)</f>
        <v>1999.1</v>
      </c>
    </row>
    <row r="794" spans="1:6" s="54" customFormat="1" ht="31.5">
      <c r="A794" s="85" t="s">
        <v>328</v>
      </c>
      <c r="B794" s="22" t="s">
        <v>277</v>
      </c>
      <c r="C794" s="22" t="s">
        <v>226</v>
      </c>
      <c r="D794" s="53" t="s">
        <v>36</v>
      </c>
      <c r="E794" s="22"/>
      <c r="F794" s="21">
        <f>SUM(F795,F799,)</f>
        <v>880.5</v>
      </c>
    </row>
    <row r="795" spans="1:6" s="54" customFormat="1" ht="47.25">
      <c r="A795" s="85" t="s">
        <v>519</v>
      </c>
      <c r="B795" s="22" t="s">
        <v>277</v>
      </c>
      <c r="C795" s="22" t="s">
        <v>226</v>
      </c>
      <c r="D795" s="53" t="s">
        <v>74</v>
      </c>
      <c r="E795" s="22"/>
      <c r="F795" s="21">
        <f>SUM(F796,)</f>
        <v>274.8</v>
      </c>
    </row>
    <row r="796" spans="1:6" s="54" customFormat="1" ht="63">
      <c r="A796" s="92" t="s">
        <v>358</v>
      </c>
      <c r="B796" s="22" t="s">
        <v>277</v>
      </c>
      <c r="C796" s="22" t="s">
        <v>226</v>
      </c>
      <c r="D796" s="53" t="s">
        <v>79</v>
      </c>
      <c r="E796" s="22"/>
      <c r="F796" s="21">
        <f>SUM(F797)</f>
        <v>274.8</v>
      </c>
    </row>
    <row r="797" spans="1:6" s="54" customFormat="1" ht="31.5">
      <c r="A797" s="90" t="s">
        <v>241</v>
      </c>
      <c r="B797" s="22" t="s">
        <v>277</v>
      </c>
      <c r="C797" s="22" t="s">
        <v>226</v>
      </c>
      <c r="D797" s="53" t="s">
        <v>79</v>
      </c>
      <c r="E797" s="7">
        <v>600</v>
      </c>
      <c r="F797" s="21">
        <f>SUM(F798,)</f>
        <v>274.8</v>
      </c>
    </row>
    <row r="798" spans="1:6" s="54" customFormat="1" ht="15.75">
      <c r="A798" s="90" t="s">
        <v>242</v>
      </c>
      <c r="B798" s="22" t="s">
        <v>277</v>
      </c>
      <c r="C798" s="22" t="s">
        <v>226</v>
      </c>
      <c r="D798" s="53" t="s">
        <v>79</v>
      </c>
      <c r="E798" s="28">
        <v>610</v>
      </c>
      <c r="F798" s="21">
        <v>274.8</v>
      </c>
    </row>
    <row r="799" spans="1:6" s="54" customFormat="1" ht="63">
      <c r="A799" s="89" t="s">
        <v>176</v>
      </c>
      <c r="B799" s="22" t="s">
        <v>277</v>
      </c>
      <c r="C799" s="22" t="s">
        <v>226</v>
      </c>
      <c r="D799" s="53" t="s">
        <v>75</v>
      </c>
      <c r="E799" s="28"/>
      <c r="F799" s="21">
        <f>SUM(F800,F803)</f>
        <v>605.70000000000005</v>
      </c>
    </row>
    <row r="800" spans="1:6" s="54" customFormat="1" ht="31.5">
      <c r="A800" s="89" t="s">
        <v>77</v>
      </c>
      <c r="B800" s="22" t="s">
        <v>277</v>
      </c>
      <c r="C800" s="22" t="s">
        <v>226</v>
      </c>
      <c r="D800" s="53" t="s">
        <v>81</v>
      </c>
      <c r="E800" s="28"/>
      <c r="F800" s="21">
        <f>SUM(F801,)</f>
        <v>168</v>
      </c>
    </row>
    <row r="801" spans="1:6" s="54" customFormat="1" ht="31.5">
      <c r="A801" s="90" t="s">
        <v>241</v>
      </c>
      <c r="B801" s="22" t="s">
        <v>277</v>
      </c>
      <c r="C801" s="22" t="s">
        <v>226</v>
      </c>
      <c r="D801" s="53" t="s">
        <v>81</v>
      </c>
      <c r="E801" s="7">
        <v>600</v>
      </c>
      <c r="F801" s="21">
        <f>SUM(F802,)</f>
        <v>168</v>
      </c>
    </row>
    <row r="802" spans="1:6" s="54" customFormat="1" ht="15.75">
      <c r="A802" s="90" t="s">
        <v>299</v>
      </c>
      <c r="B802" s="22" t="s">
        <v>277</v>
      </c>
      <c r="C802" s="22" t="s">
        <v>226</v>
      </c>
      <c r="D802" s="53" t="s">
        <v>81</v>
      </c>
      <c r="E802" s="28">
        <v>620</v>
      </c>
      <c r="F802" s="21">
        <v>168</v>
      </c>
    </row>
    <row r="803" spans="1:6" s="54" customFormat="1" ht="15.75">
      <c r="A803" s="89" t="s">
        <v>360</v>
      </c>
      <c r="B803" s="22" t="s">
        <v>277</v>
      </c>
      <c r="C803" s="22" t="s">
        <v>226</v>
      </c>
      <c r="D803" s="53" t="s">
        <v>82</v>
      </c>
      <c r="E803" s="28"/>
      <c r="F803" s="21">
        <f>SUM(F804,)</f>
        <v>437.7</v>
      </c>
    </row>
    <row r="804" spans="1:6" s="54" customFormat="1" ht="31.5">
      <c r="A804" s="90" t="s">
        <v>241</v>
      </c>
      <c r="B804" s="22" t="s">
        <v>277</v>
      </c>
      <c r="C804" s="22" t="s">
        <v>226</v>
      </c>
      <c r="D804" s="53" t="s">
        <v>82</v>
      </c>
      <c r="E804" s="7">
        <v>600</v>
      </c>
      <c r="F804" s="21">
        <f>SUM(F805,)</f>
        <v>437.7</v>
      </c>
    </row>
    <row r="805" spans="1:6" s="54" customFormat="1" ht="15.75">
      <c r="A805" s="90" t="s">
        <v>242</v>
      </c>
      <c r="B805" s="22" t="s">
        <v>277</v>
      </c>
      <c r="C805" s="22" t="s">
        <v>226</v>
      </c>
      <c r="D805" s="53" t="s">
        <v>82</v>
      </c>
      <c r="E805" s="28">
        <v>610</v>
      </c>
      <c r="F805" s="21">
        <v>437.7</v>
      </c>
    </row>
    <row r="806" spans="1:6" s="54" customFormat="1" ht="31.5">
      <c r="A806" s="85" t="s">
        <v>337</v>
      </c>
      <c r="B806" s="22" t="s">
        <v>277</v>
      </c>
      <c r="C806" s="22" t="s">
        <v>226</v>
      </c>
      <c r="D806" s="4" t="s">
        <v>39</v>
      </c>
      <c r="E806" s="28"/>
      <c r="F806" s="21">
        <f>SUM(F807)</f>
        <v>1118.5999999999999</v>
      </c>
    </row>
    <row r="807" spans="1:6" s="54" customFormat="1" ht="31.5">
      <c r="A807" s="90" t="s">
        <v>446</v>
      </c>
      <c r="B807" s="22" t="s">
        <v>277</v>
      </c>
      <c r="C807" s="22" t="s">
        <v>226</v>
      </c>
      <c r="D807" s="4" t="s">
        <v>447</v>
      </c>
      <c r="E807" s="28"/>
      <c r="F807" s="21">
        <f>SUM(F808)</f>
        <v>1118.5999999999999</v>
      </c>
    </row>
    <row r="808" spans="1:6" s="54" customFormat="1" ht="31.5">
      <c r="A808" s="90" t="s">
        <v>448</v>
      </c>
      <c r="B808" s="22" t="s">
        <v>277</v>
      </c>
      <c r="C808" s="22" t="s">
        <v>226</v>
      </c>
      <c r="D808" s="4" t="s">
        <v>449</v>
      </c>
      <c r="E808" s="28"/>
      <c r="F808" s="21">
        <f>SUM(F809)</f>
        <v>1118.5999999999999</v>
      </c>
    </row>
    <row r="809" spans="1:6" s="54" customFormat="1" ht="31.5">
      <c r="A809" s="90" t="s">
        <v>241</v>
      </c>
      <c r="B809" s="22" t="s">
        <v>277</v>
      </c>
      <c r="C809" s="22" t="s">
        <v>226</v>
      </c>
      <c r="D809" s="4" t="s">
        <v>449</v>
      </c>
      <c r="E809" s="7">
        <v>600</v>
      </c>
      <c r="F809" s="21">
        <f>SUM(F810,F811)</f>
        <v>1118.5999999999999</v>
      </c>
    </row>
    <row r="810" spans="1:6" s="54" customFormat="1" ht="15.75">
      <c r="A810" s="90" t="s">
        <v>242</v>
      </c>
      <c r="B810" s="22" t="s">
        <v>277</v>
      </c>
      <c r="C810" s="22" t="s">
        <v>226</v>
      </c>
      <c r="D810" s="4" t="s">
        <v>449</v>
      </c>
      <c r="E810" s="28">
        <v>610</v>
      </c>
      <c r="F810" s="21">
        <v>538.79999999999995</v>
      </c>
    </row>
    <row r="811" spans="1:6" s="54" customFormat="1" ht="15.75">
      <c r="A811" s="90" t="s">
        <v>299</v>
      </c>
      <c r="B811" s="22" t="s">
        <v>277</v>
      </c>
      <c r="C811" s="22" t="s">
        <v>226</v>
      </c>
      <c r="D811" s="4" t="s">
        <v>449</v>
      </c>
      <c r="E811" s="25">
        <v>620</v>
      </c>
      <c r="F811" s="21">
        <v>579.79999999999995</v>
      </c>
    </row>
    <row r="812" spans="1:6" s="54" customFormat="1" ht="31.5">
      <c r="A812" s="85" t="s">
        <v>321</v>
      </c>
      <c r="B812" s="22" t="s">
        <v>277</v>
      </c>
      <c r="C812" s="22" t="s">
        <v>226</v>
      </c>
      <c r="D812" s="4" t="s">
        <v>41</v>
      </c>
      <c r="E812" s="23"/>
      <c r="F812" s="21">
        <f>SUM(F813,F818,F826,F837,)</f>
        <v>222191.12</v>
      </c>
    </row>
    <row r="813" spans="1:6" s="54" customFormat="1" ht="31.5">
      <c r="A813" s="89" t="s">
        <v>381</v>
      </c>
      <c r="B813" s="22" t="s">
        <v>277</v>
      </c>
      <c r="C813" s="22" t="s">
        <v>226</v>
      </c>
      <c r="D813" s="53" t="s">
        <v>382</v>
      </c>
      <c r="E813" s="28"/>
      <c r="F813" s="21">
        <f>SUM(F814)</f>
        <v>9505.4</v>
      </c>
    </row>
    <row r="814" spans="1:6" s="54" customFormat="1" ht="31.5">
      <c r="A814" s="121" t="s">
        <v>662</v>
      </c>
      <c r="B814" s="22" t="s">
        <v>277</v>
      </c>
      <c r="C814" s="22" t="s">
        <v>226</v>
      </c>
      <c r="D814" s="4" t="s">
        <v>383</v>
      </c>
      <c r="E814" s="28"/>
      <c r="F814" s="21">
        <f>SUM(F815,)</f>
        <v>9505.4</v>
      </c>
    </row>
    <row r="815" spans="1:6" s="54" customFormat="1" ht="31.5">
      <c r="A815" s="96" t="s">
        <v>384</v>
      </c>
      <c r="B815" s="22" t="s">
        <v>277</v>
      </c>
      <c r="C815" s="22" t="s">
        <v>226</v>
      </c>
      <c r="D815" s="4" t="s">
        <v>385</v>
      </c>
      <c r="E815" s="23"/>
      <c r="F815" s="21">
        <f>SUM(F816)</f>
        <v>9505.4</v>
      </c>
    </row>
    <row r="816" spans="1:6" s="54" customFormat="1" ht="31.5">
      <c r="A816" s="90" t="s">
        <v>241</v>
      </c>
      <c r="B816" s="22" t="s">
        <v>277</v>
      </c>
      <c r="C816" s="22" t="s">
        <v>226</v>
      </c>
      <c r="D816" s="4" t="s">
        <v>385</v>
      </c>
      <c r="E816" s="28">
        <v>600</v>
      </c>
      <c r="F816" s="21">
        <f>SUM(F817)</f>
        <v>9505.4</v>
      </c>
    </row>
    <row r="817" spans="1:6" s="54" customFormat="1" ht="15.75">
      <c r="A817" s="90" t="s">
        <v>242</v>
      </c>
      <c r="B817" s="22" t="s">
        <v>277</v>
      </c>
      <c r="C817" s="22" t="s">
        <v>226</v>
      </c>
      <c r="D817" s="4" t="s">
        <v>385</v>
      </c>
      <c r="E817" s="28">
        <v>610</v>
      </c>
      <c r="F817" s="21">
        <v>9505.4</v>
      </c>
    </row>
    <row r="818" spans="1:6" s="54" customFormat="1" ht="31.5">
      <c r="A818" s="92" t="s">
        <v>386</v>
      </c>
      <c r="B818" s="22" t="s">
        <v>277</v>
      </c>
      <c r="C818" s="22" t="s">
        <v>226</v>
      </c>
      <c r="D818" s="53" t="s">
        <v>387</v>
      </c>
      <c r="E818" s="23"/>
      <c r="F818" s="21">
        <f t="shared" ref="F818" si="20">SUM(F819)</f>
        <v>27719.9</v>
      </c>
    </row>
    <row r="819" spans="1:6" s="54" customFormat="1" ht="31.5">
      <c r="A819" s="122" t="s">
        <v>663</v>
      </c>
      <c r="B819" s="22" t="s">
        <v>277</v>
      </c>
      <c r="C819" s="22" t="s">
        <v>226</v>
      </c>
      <c r="D819" s="53" t="s">
        <v>388</v>
      </c>
      <c r="E819" s="23"/>
      <c r="F819" s="21">
        <f>SUM(F820,F823)</f>
        <v>27719.9</v>
      </c>
    </row>
    <row r="820" spans="1:6" s="54" customFormat="1" ht="31.5">
      <c r="A820" s="90" t="s">
        <v>389</v>
      </c>
      <c r="B820" s="22" t="s">
        <v>277</v>
      </c>
      <c r="C820" s="22" t="s">
        <v>226</v>
      </c>
      <c r="D820" s="4" t="s">
        <v>390</v>
      </c>
      <c r="E820" s="22"/>
      <c r="F820" s="21">
        <f>SUM(F821)</f>
        <v>27577.7</v>
      </c>
    </row>
    <row r="821" spans="1:6" s="54" customFormat="1" ht="31.5">
      <c r="A821" s="90" t="s">
        <v>241</v>
      </c>
      <c r="B821" s="22" t="s">
        <v>277</v>
      </c>
      <c r="C821" s="22" t="s">
        <v>226</v>
      </c>
      <c r="D821" s="4" t="s">
        <v>390</v>
      </c>
      <c r="E821" s="28">
        <v>600</v>
      </c>
      <c r="F821" s="21">
        <f>SUM(F822)</f>
        <v>27577.7</v>
      </c>
    </row>
    <row r="822" spans="1:6" s="54" customFormat="1" ht="15.75">
      <c r="A822" s="90" t="s">
        <v>242</v>
      </c>
      <c r="B822" s="22" t="s">
        <v>277</v>
      </c>
      <c r="C822" s="22" t="s">
        <v>226</v>
      </c>
      <c r="D822" s="4" t="s">
        <v>390</v>
      </c>
      <c r="E822" s="28">
        <v>610</v>
      </c>
      <c r="F822" s="21">
        <v>27577.7</v>
      </c>
    </row>
    <row r="823" spans="1:6" s="54" customFormat="1" ht="31.5">
      <c r="A823" s="90" t="s">
        <v>391</v>
      </c>
      <c r="B823" s="22" t="s">
        <v>277</v>
      </c>
      <c r="C823" s="22" t="s">
        <v>226</v>
      </c>
      <c r="D823" s="4" t="s">
        <v>392</v>
      </c>
      <c r="E823" s="23"/>
      <c r="F823" s="21">
        <f>SUM(F824)</f>
        <v>142.19999999999999</v>
      </c>
    </row>
    <row r="824" spans="1:6" s="54" customFormat="1" ht="31.5">
      <c r="A824" s="90" t="s">
        <v>241</v>
      </c>
      <c r="B824" s="22" t="s">
        <v>277</v>
      </c>
      <c r="C824" s="22" t="s">
        <v>226</v>
      </c>
      <c r="D824" s="4" t="s">
        <v>392</v>
      </c>
      <c r="E824" s="28">
        <v>600</v>
      </c>
      <c r="F824" s="21">
        <f>SUM(F825)</f>
        <v>142.19999999999999</v>
      </c>
    </row>
    <row r="825" spans="1:6" s="54" customFormat="1" ht="15.75">
      <c r="A825" s="90" t="s">
        <v>242</v>
      </c>
      <c r="B825" s="22" t="s">
        <v>277</v>
      </c>
      <c r="C825" s="22" t="s">
        <v>226</v>
      </c>
      <c r="D825" s="4" t="s">
        <v>392</v>
      </c>
      <c r="E825" s="28">
        <v>610</v>
      </c>
      <c r="F825" s="21">
        <v>142.19999999999999</v>
      </c>
    </row>
    <row r="826" spans="1:6" s="54" customFormat="1" ht="47.25">
      <c r="A826" s="90" t="s">
        <v>393</v>
      </c>
      <c r="B826" s="22" t="s">
        <v>277</v>
      </c>
      <c r="C826" s="22" t="s">
        <v>226</v>
      </c>
      <c r="D826" s="53" t="s">
        <v>394</v>
      </c>
      <c r="E826" s="23"/>
      <c r="F826" s="21">
        <f t="shared" ref="F826" si="21">SUM(F827)</f>
        <v>48671.82</v>
      </c>
    </row>
    <row r="827" spans="1:6" s="54" customFormat="1" ht="31.5">
      <c r="A827" s="117" t="s">
        <v>664</v>
      </c>
      <c r="B827" s="22" t="s">
        <v>277</v>
      </c>
      <c r="C827" s="22" t="s">
        <v>226</v>
      </c>
      <c r="D827" s="53" t="s">
        <v>395</v>
      </c>
      <c r="E827" s="23"/>
      <c r="F827" s="21">
        <f>SUM(F828,F831)</f>
        <v>48671.82</v>
      </c>
    </row>
    <row r="828" spans="1:6" s="54" customFormat="1" ht="47.25">
      <c r="A828" s="117" t="s">
        <v>665</v>
      </c>
      <c r="B828" s="22" t="s">
        <v>277</v>
      </c>
      <c r="C828" s="22" t="s">
        <v>226</v>
      </c>
      <c r="D828" s="4" t="s">
        <v>396</v>
      </c>
      <c r="E828" s="23"/>
      <c r="F828" s="21">
        <f>SUM(F829)</f>
        <v>38349.1</v>
      </c>
    </row>
    <row r="829" spans="1:6" s="54" customFormat="1" ht="31.5">
      <c r="A829" s="96" t="s">
        <v>241</v>
      </c>
      <c r="B829" s="22" t="s">
        <v>277</v>
      </c>
      <c r="C829" s="22" t="s">
        <v>226</v>
      </c>
      <c r="D829" s="4" t="s">
        <v>396</v>
      </c>
      <c r="E829" s="25">
        <v>600</v>
      </c>
      <c r="F829" s="21">
        <f>SUM(F830)</f>
        <v>38349.1</v>
      </c>
    </row>
    <row r="830" spans="1:6" s="54" customFormat="1" ht="15.75">
      <c r="A830" s="96" t="s">
        <v>299</v>
      </c>
      <c r="B830" s="22" t="s">
        <v>277</v>
      </c>
      <c r="C830" s="22" t="s">
        <v>226</v>
      </c>
      <c r="D830" s="4" t="s">
        <v>396</v>
      </c>
      <c r="E830" s="25">
        <v>620</v>
      </c>
      <c r="F830" s="21">
        <v>38349.1</v>
      </c>
    </row>
    <row r="831" spans="1:6" s="54" customFormat="1" ht="47.25">
      <c r="A831" s="87" t="s">
        <v>397</v>
      </c>
      <c r="B831" s="22" t="s">
        <v>277</v>
      </c>
      <c r="C831" s="22" t="s">
        <v>226</v>
      </c>
      <c r="D831" s="4" t="s">
        <v>398</v>
      </c>
      <c r="E831" s="22"/>
      <c r="F831" s="21">
        <f>SUM(F832,F834)</f>
        <v>10322.719999999999</v>
      </c>
    </row>
    <row r="832" spans="1:6" s="54" customFormat="1" ht="31.5">
      <c r="A832" s="86" t="s">
        <v>316</v>
      </c>
      <c r="B832" s="22" t="s">
        <v>277</v>
      </c>
      <c r="C832" s="22" t="s">
        <v>226</v>
      </c>
      <c r="D832" s="4" t="s">
        <v>398</v>
      </c>
      <c r="E832" s="25">
        <v>200</v>
      </c>
      <c r="F832" s="21">
        <f>SUM(F833)</f>
        <v>1892.72</v>
      </c>
    </row>
    <row r="833" spans="1:6" s="54" customFormat="1" ht="31.5">
      <c r="A833" s="86" t="s">
        <v>233</v>
      </c>
      <c r="B833" s="22" t="s">
        <v>277</v>
      </c>
      <c r="C833" s="22" t="s">
        <v>226</v>
      </c>
      <c r="D833" s="4" t="s">
        <v>398</v>
      </c>
      <c r="E833" s="25">
        <v>240</v>
      </c>
      <c r="F833" s="21">
        <v>1892.72</v>
      </c>
    </row>
    <row r="834" spans="1:6" s="54" customFormat="1" ht="31.5">
      <c r="A834" s="90" t="s">
        <v>241</v>
      </c>
      <c r="B834" s="22" t="s">
        <v>277</v>
      </c>
      <c r="C834" s="22" t="s">
        <v>226</v>
      </c>
      <c r="D834" s="4" t="s">
        <v>398</v>
      </c>
      <c r="E834" s="23">
        <v>600</v>
      </c>
      <c r="F834" s="21">
        <f>SUM(F835,F836)</f>
        <v>8430</v>
      </c>
    </row>
    <row r="835" spans="1:6" s="54" customFormat="1" ht="15.75">
      <c r="A835" s="90" t="s">
        <v>242</v>
      </c>
      <c r="B835" s="22" t="s">
        <v>277</v>
      </c>
      <c r="C835" s="22" t="s">
        <v>226</v>
      </c>
      <c r="D835" s="4" t="s">
        <v>398</v>
      </c>
      <c r="E835" s="28">
        <v>610</v>
      </c>
      <c r="F835" s="21">
        <v>845</v>
      </c>
    </row>
    <row r="836" spans="1:6" s="54" customFormat="1" ht="15.75">
      <c r="A836" s="90" t="s">
        <v>299</v>
      </c>
      <c r="B836" s="22" t="s">
        <v>277</v>
      </c>
      <c r="C836" s="22" t="s">
        <v>226</v>
      </c>
      <c r="D836" s="4" t="s">
        <v>398</v>
      </c>
      <c r="E836" s="23">
        <v>620</v>
      </c>
      <c r="F836" s="29">
        <v>7585</v>
      </c>
    </row>
    <row r="837" spans="1:6" s="54" customFormat="1" ht="39.75" customHeight="1">
      <c r="A837" s="90" t="s">
        <v>588</v>
      </c>
      <c r="B837" s="22" t="s">
        <v>277</v>
      </c>
      <c r="C837" s="22" t="s">
        <v>226</v>
      </c>
      <c r="D837" s="4" t="s">
        <v>589</v>
      </c>
      <c r="E837" s="25"/>
      <c r="F837" s="21">
        <f>SUM(F838,)</f>
        <v>136294</v>
      </c>
    </row>
    <row r="838" spans="1:6" s="54" customFormat="1" ht="78.75">
      <c r="A838" s="117" t="s">
        <v>666</v>
      </c>
      <c r="B838" s="22" t="s">
        <v>277</v>
      </c>
      <c r="C838" s="22" t="s">
        <v>226</v>
      </c>
      <c r="D838" s="4" t="s">
        <v>403</v>
      </c>
      <c r="E838" s="25"/>
      <c r="F838" s="21">
        <f>SUM(F839,F842,)</f>
        <v>136294</v>
      </c>
    </row>
    <row r="839" spans="1:6" s="54" customFormat="1" ht="15.75">
      <c r="A839" s="90" t="s">
        <v>599</v>
      </c>
      <c r="B839" s="22" t="s">
        <v>277</v>
      </c>
      <c r="C839" s="22" t="s">
        <v>226</v>
      </c>
      <c r="D839" s="4" t="s">
        <v>598</v>
      </c>
      <c r="E839" s="25"/>
      <c r="F839" s="21">
        <f t="shared" ref="F839:F843" si="22">SUM(F840)</f>
        <v>115342</v>
      </c>
    </row>
    <row r="840" spans="1:6" s="54" customFormat="1" ht="31.5">
      <c r="A840" s="86" t="s">
        <v>380</v>
      </c>
      <c r="B840" s="22" t="s">
        <v>277</v>
      </c>
      <c r="C840" s="22" t="s">
        <v>226</v>
      </c>
      <c r="D840" s="4" t="s">
        <v>598</v>
      </c>
      <c r="E840" s="25">
        <v>400</v>
      </c>
      <c r="F840" s="21">
        <f t="shared" si="22"/>
        <v>115342</v>
      </c>
    </row>
    <row r="841" spans="1:6" s="54" customFormat="1" ht="15.75">
      <c r="A841" s="87" t="s">
        <v>680</v>
      </c>
      <c r="B841" s="22" t="s">
        <v>277</v>
      </c>
      <c r="C841" s="22" t="s">
        <v>226</v>
      </c>
      <c r="D841" s="4" t="s">
        <v>598</v>
      </c>
      <c r="E841" s="25">
        <v>410</v>
      </c>
      <c r="F841" s="21">
        <v>115342</v>
      </c>
    </row>
    <row r="842" spans="1:6" s="54" customFormat="1" ht="15.75">
      <c r="A842" s="117" t="s">
        <v>655</v>
      </c>
      <c r="B842" s="22" t="s">
        <v>277</v>
      </c>
      <c r="C842" s="22" t="s">
        <v>226</v>
      </c>
      <c r="D842" s="4" t="s">
        <v>600</v>
      </c>
      <c r="E842" s="25"/>
      <c r="F842" s="21">
        <f t="shared" si="22"/>
        <v>20952</v>
      </c>
    </row>
    <row r="843" spans="1:6" s="54" customFormat="1" ht="31.5">
      <c r="A843" s="86" t="s">
        <v>380</v>
      </c>
      <c r="B843" s="22" t="s">
        <v>277</v>
      </c>
      <c r="C843" s="22" t="s">
        <v>226</v>
      </c>
      <c r="D843" s="4" t="s">
        <v>600</v>
      </c>
      <c r="E843" s="25">
        <v>400</v>
      </c>
      <c r="F843" s="21">
        <f t="shared" si="22"/>
        <v>20952</v>
      </c>
    </row>
    <row r="844" spans="1:6" s="54" customFormat="1" ht="15.75">
      <c r="A844" s="87" t="s">
        <v>680</v>
      </c>
      <c r="B844" s="22" t="s">
        <v>277</v>
      </c>
      <c r="C844" s="22" t="s">
        <v>226</v>
      </c>
      <c r="D844" s="4" t="s">
        <v>600</v>
      </c>
      <c r="E844" s="25">
        <v>410</v>
      </c>
      <c r="F844" s="21">
        <v>20952</v>
      </c>
    </row>
    <row r="845" spans="1:6" s="54" customFormat="1" ht="15.75">
      <c r="A845" s="86" t="s">
        <v>301</v>
      </c>
      <c r="B845" s="22" t="s">
        <v>277</v>
      </c>
      <c r="C845" s="22" t="s">
        <v>232</v>
      </c>
      <c r="D845" s="10"/>
      <c r="E845" s="25"/>
      <c r="F845" s="21">
        <f>SUM(F846,F859)</f>
        <v>5061.2299999999996</v>
      </c>
    </row>
    <row r="846" spans="1:6" s="54" customFormat="1" ht="31.5">
      <c r="A846" s="85" t="s">
        <v>321</v>
      </c>
      <c r="B846" s="22" t="s">
        <v>277</v>
      </c>
      <c r="C846" s="22" t="s">
        <v>232</v>
      </c>
      <c r="D846" s="4" t="s">
        <v>41</v>
      </c>
      <c r="E846" s="25"/>
      <c r="F846" s="21">
        <f>SUM(F847)</f>
        <v>5041.2299999999996</v>
      </c>
    </row>
    <row r="847" spans="1:6" s="54" customFormat="1" ht="15.75">
      <c r="A847" s="85" t="s">
        <v>404</v>
      </c>
      <c r="B847" s="22" t="s">
        <v>277</v>
      </c>
      <c r="C847" s="22" t="s">
        <v>232</v>
      </c>
      <c r="D847" s="4" t="s">
        <v>405</v>
      </c>
      <c r="E847" s="25"/>
      <c r="F847" s="21">
        <f>SUM(F848,)</f>
        <v>5041.2299999999996</v>
      </c>
    </row>
    <row r="848" spans="1:6" s="54" customFormat="1" ht="47.25">
      <c r="A848" s="6" t="s">
        <v>693</v>
      </c>
      <c r="B848" s="22" t="s">
        <v>277</v>
      </c>
      <c r="C848" s="22" t="s">
        <v>232</v>
      </c>
      <c r="D848" s="4" t="s">
        <v>406</v>
      </c>
      <c r="E848" s="25"/>
      <c r="F848" s="21">
        <f>SUM(F849,F856)</f>
        <v>5041.2299999999996</v>
      </c>
    </row>
    <row r="849" spans="1:6" s="54" customFormat="1" ht="15.75">
      <c r="A849" s="85" t="s">
        <v>10</v>
      </c>
      <c r="B849" s="22" t="s">
        <v>277</v>
      </c>
      <c r="C849" s="22" t="s">
        <v>232</v>
      </c>
      <c r="D849" s="4" t="s">
        <v>407</v>
      </c>
      <c r="E849" s="25"/>
      <c r="F849" s="21">
        <f>SUM(F850,F852,F854)</f>
        <v>4800.83</v>
      </c>
    </row>
    <row r="850" spans="1:6" s="54" customFormat="1" ht="68.25" customHeight="1">
      <c r="A850" s="87" t="s">
        <v>229</v>
      </c>
      <c r="B850" s="22" t="s">
        <v>277</v>
      </c>
      <c r="C850" s="22" t="s">
        <v>232</v>
      </c>
      <c r="D850" s="4" t="s">
        <v>407</v>
      </c>
      <c r="E850" s="28">
        <v>100</v>
      </c>
      <c r="F850" s="21">
        <f>SUM(F851)</f>
        <v>4622.83</v>
      </c>
    </row>
    <row r="851" spans="1:6" s="54" customFormat="1" ht="31.5">
      <c r="A851" s="90" t="s">
        <v>230</v>
      </c>
      <c r="B851" s="22" t="s">
        <v>277</v>
      </c>
      <c r="C851" s="22" t="s">
        <v>232</v>
      </c>
      <c r="D851" s="4" t="s">
        <v>407</v>
      </c>
      <c r="E851" s="28">
        <v>120</v>
      </c>
      <c r="F851" s="21">
        <v>4622.83</v>
      </c>
    </row>
    <row r="852" spans="1:6" s="54" customFormat="1" ht="31.5">
      <c r="A852" s="86" t="s">
        <v>316</v>
      </c>
      <c r="B852" s="22" t="s">
        <v>277</v>
      </c>
      <c r="C852" s="22" t="s">
        <v>232</v>
      </c>
      <c r="D852" s="4" t="s">
        <v>407</v>
      </c>
      <c r="E852" s="28">
        <v>200</v>
      </c>
      <c r="F852" s="21">
        <f>SUM(F853)</f>
        <v>172</v>
      </c>
    </row>
    <row r="853" spans="1:6" s="54" customFormat="1" ht="31.5">
      <c r="A853" s="90" t="s">
        <v>233</v>
      </c>
      <c r="B853" s="22" t="s">
        <v>277</v>
      </c>
      <c r="C853" s="22" t="s">
        <v>232</v>
      </c>
      <c r="D853" s="4" t="s">
        <v>407</v>
      </c>
      <c r="E853" s="28">
        <v>240</v>
      </c>
      <c r="F853" s="21">
        <v>172</v>
      </c>
    </row>
    <row r="854" spans="1:6" s="54" customFormat="1" ht="15.75">
      <c r="A854" s="95" t="s">
        <v>234</v>
      </c>
      <c r="B854" s="22" t="s">
        <v>277</v>
      </c>
      <c r="C854" s="22" t="s">
        <v>232</v>
      </c>
      <c r="D854" s="4" t="s">
        <v>407</v>
      </c>
      <c r="E854" s="28">
        <v>800</v>
      </c>
      <c r="F854" s="21">
        <f>SUM(F855)</f>
        <v>6</v>
      </c>
    </row>
    <row r="855" spans="1:6" s="54" customFormat="1" ht="15.75">
      <c r="A855" s="95" t="s">
        <v>235</v>
      </c>
      <c r="B855" s="22" t="s">
        <v>277</v>
      </c>
      <c r="C855" s="22" t="s">
        <v>232</v>
      </c>
      <c r="D855" s="4" t="s">
        <v>407</v>
      </c>
      <c r="E855" s="28">
        <v>850</v>
      </c>
      <c r="F855" s="21">
        <v>6</v>
      </c>
    </row>
    <row r="856" spans="1:6" s="54" customFormat="1" ht="15.75">
      <c r="A856" s="95" t="s">
        <v>485</v>
      </c>
      <c r="B856" s="22" t="s">
        <v>277</v>
      </c>
      <c r="C856" s="22" t="s">
        <v>232</v>
      </c>
      <c r="D856" s="4" t="s">
        <v>694</v>
      </c>
      <c r="E856" s="28"/>
      <c r="F856" s="21">
        <f>SUM(F857)</f>
        <v>240.4</v>
      </c>
    </row>
    <row r="857" spans="1:6" s="54" customFormat="1" ht="31.5">
      <c r="A857" s="86" t="s">
        <v>316</v>
      </c>
      <c r="B857" s="22" t="s">
        <v>277</v>
      </c>
      <c r="C857" s="22" t="s">
        <v>232</v>
      </c>
      <c r="D857" s="4" t="s">
        <v>694</v>
      </c>
      <c r="E857" s="28">
        <v>200</v>
      </c>
      <c r="F857" s="21">
        <f>SUM(F858)</f>
        <v>240.4</v>
      </c>
    </row>
    <row r="858" spans="1:6" s="54" customFormat="1" ht="31.5">
      <c r="A858" s="90" t="s">
        <v>233</v>
      </c>
      <c r="B858" s="22" t="s">
        <v>277</v>
      </c>
      <c r="C858" s="22" t="s">
        <v>232</v>
      </c>
      <c r="D858" s="4" t="s">
        <v>694</v>
      </c>
      <c r="E858" s="28">
        <v>240</v>
      </c>
      <c r="F858" s="21">
        <v>240.4</v>
      </c>
    </row>
    <row r="859" spans="1:6" s="54" customFormat="1" ht="47.25">
      <c r="A859" s="85" t="s">
        <v>551</v>
      </c>
      <c r="B859" s="22" t="s">
        <v>277</v>
      </c>
      <c r="C859" s="22" t="s">
        <v>232</v>
      </c>
      <c r="D859" s="4" t="s">
        <v>42</v>
      </c>
      <c r="E859" s="8"/>
      <c r="F859" s="21">
        <f>SUM(F860)</f>
        <v>20</v>
      </c>
    </row>
    <row r="860" spans="1:6" s="54" customFormat="1" ht="31.5">
      <c r="A860" s="85" t="s">
        <v>567</v>
      </c>
      <c r="B860" s="22" t="s">
        <v>277</v>
      </c>
      <c r="C860" s="22" t="s">
        <v>232</v>
      </c>
      <c r="D860" s="53" t="s">
        <v>44</v>
      </c>
      <c r="E860" s="27"/>
      <c r="F860" s="21">
        <f>SUM(F861)</f>
        <v>20</v>
      </c>
    </row>
    <row r="861" spans="1:6" s="54" customFormat="1" ht="31.5">
      <c r="A861" s="88" t="s">
        <v>568</v>
      </c>
      <c r="B861" s="22" t="s">
        <v>277</v>
      </c>
      <c r="C861" s="22" t="s">
        <v>232</v>
      </c>
      <c r="D861" s="53" t="s">
        <v>569</v>
      </c>
      <c r="E861" s="27"/>
      <c r="F861" s="21">
        <f>SUM(F862)</f>
        <v>20</v>
      </c>
    </row>
    <row r="862" spans="1:6" s="54" customFormat="1" ht="31.5">
      <c r="A862" s="85" t="s">
        <v>570</v>
      </c>
      <c r="B862" s="22" t="s">
        <v>277</v>
      </c>
      <c r="C862" s="22" t="s">
        <v>232</v>
      </c>
      <c r="D862" s="53" t="s">
        <v>571</v>
      </c>
      <c r="E862" s="3"/>
      <c r="F862" s="21">
        <f>SUM(F863)</f>
        <v>20</v>
      </c>
    </row>
    <row r="863" spans="1:6" s="54" customFormat="1" ht="31.5">
      <c r="A863" s="86" t="s">
        <v>316</v>
      </c>
      <c r="B863" s="22" t="s">
        <v>277</v>
      </c>
      <c r="C863" s="22" t="s">
        <v>232</v>
      </c>
      <c r="D863" s="53" t="s">
        <v>571</v>
      </c>
      <c r="E863" s="25">
        <v>200</v>
      </c>
      <c r="F863" s="21">
        <f>SUM(F864)</f>
        <v>20</v>
      </c>
    </row>
    <row r="864" spans="1:6" s="54" customFormat="1" ht="31.5">
      <c r="A864" s="86" t="s">
        <v>233</v>
      </c>
      <c r="B864" s="22" t="s">
        <v>277</v>
      </c>
      <c r="C864" s="22" t="s">
        <v>232</v>
      </c>
      <c r="D864" s="53" t="s">
        <v>571</v>
      </c>
      <c r="E864" s="25">
        <v>240</v>
      </c>
      <c r="F864" s="21">
        <v>20</v>
      </c>
    </row>
    <row r="865" spans="1:7" s="54" customFormat="1" ht="15.75">
      <c r="A865" s="86"/>
      <c r="B865" s="22"/>
      <c r="C865" s="22"/>
      <c r="D865" s="53"/>
      <c r="E865" s="25"/>
      <c r="F865" s="21"/>
    </row>
    <row r="866" spans="1:7" ht="15.75">
      <c r="A866" s="108" t="s">
        <v>279</v>
      </c>
      <c r="B866" s="71" t="s">
        <v>257</v>
      </c>
      <c r="C866" s="74"/>
      <c r="D866" s="75"/>
      <c r="E866" s="76"/>
      <c r="F866" s="67">
        <f t="shared" ref="F866:F872" si="23">SUM(F867)</f>
        <v>12976</v>
      </c>
      <c r="G866" s="36"/>
    </row>
    <row r="867" spans="1:7" ht="15.75">
      <c r="A867" s="87" t="s">
        <v>280</v>
      </c>
      <c r="B867" s="25" t="s">
        <v>257</v>
      </c>
      <c r="C867" s="25" t="s">
        <v>257</v>
      </c>
      <c r="D867" s="10"/>
      <c r="E867" s="28"/>
      <c r="F867" s="21">
        <f t="shared" si="23"/>
        <v>12976</v>
      </c>
      <c r="G867" s="36"/>
    </row>
    <row r="868" spans="1:7" ht="31.5">
      <c r="A868" s="85" t="s">
        <v>324</v>
      </c>
      <c r="B868" s="25" t="s">
        <v>257</v>
      </c>
      <c r="C868" s="25" t="s">
        <v>257</v>
      </c>
      <c r="D868" s="4" t="s">
        <v>52</v>
      </c>
      <c r="E868" s="28"/>
      <c r="F868" s="21">
        <f t="shared" si="23"/>
        <v>12976</v>
      </c>
      <c r="G868" s="36"/>
    </row>
    <row r="869" spans="1:7" ht="31.5">
      <c r="A869" s="85" t="s">
        <v>25</v>
      </c>
      <c r="B869" s="25" t="s">
        <v>257</v>
      </c>
      <c r="C869" s="25" t="s">
        <v>257</v>
      </c>
      <c r="D869" s="2" t="s">
        <v>57</v>
      </c>
      <c r="E869" s="28"/>
      <c r="F869" s="21">
        <f>SUM(F870,)</f>
        <v>12976</v>
      </c>
      <c r="G869" s="36"/>
    </row>
    <row r="870" spans="1:7" ht="31.5">
      <c r="A870" s="85" t="s">
        <v>104</v>
      </c>
      <c r="B870" s="25" t="s">
        <v>257</v>
      </c>
      <c r="C870" s="25" t="s">
        <v>257</v>
      </c>
      <c r="D870" s="2" t="s">
        <v>105</v>
      </c>
      <c r="E870" s="28"/>
      <c r="F870" s="21">
        <f t="shared" si="23"/>
        <v>12976</v>
      </c>
      <c r="G870" s="36"/>
    </row>
    <row r="871" spans="1:7" ht="31.5">
      <c r="A871" s="86" t="s">
        <v>103</v>
      </c>
      <c r="B871" s="25" t="s">
        <v>257</v>
      </c>
      <c r="C871" s="25" t="s">
        <v>257</v>
      </c>
      <c r="D871" s="2" t="s">
        <v>199</v>
      </c>
      <c r="E871" s="28"/>
      <c r="F871" s="21">
        <f t="shared" si="23"/>
        <v>12976</v>
      </c>
      <c r="G871" s="36"/>
    </row>
    <row r="872" spans="1:7" ht="31.5">
      <c r="A872" s="86" t="s">
        <v>316</v>
      </c>
      <c r="B872" s="25" t="s">
        <v>257</v>
      </c>
      <c r="C872" s="25" t="s">
        <v>257</v>
      </c>
      <c r="D872" s="2" t="s">
        <v>199</v>
      </c>
      <c r="E872" s="28">
        <v>200</v>
      </c>
      <c r="F872" s="21">
        <f t="shared" si="23"/>
        <v>12976</v>
      </c>
      <c r="G872" s="36"/>
    </row>
    <row r="873" spans="1:7" ht="31.5">
      <c r="A873" s="90" t="s">
        <v>233</v>
      </c>
      <c r="B873" s="25" t="s">
        <v>257</v>
      </c>
      <c r="C873" s="25" t="s">
        <v>257</v>
      </c>
      <c r="D873" s="4" t="s">
        <v>199</v>
      </c>
      <c r="E873" s="28">
        <v>240</v>
      </c>
      <c r="F873" s="21">
        <v>12976</v>
      </c>
      <c r="G873" s="36"/>
    </row>
    <row r="874" spans="1:7" ht="15.75">
      <c r="A874" s="85" t="s">
        <v>236</v>
      </c>
      <c r="B874" s="25" t="s">
        <v>257</v>
      </c>
      <c r="C874" s="25" t="s">
        <v>257</v>
      </c>
      <c r="D874" s="2" t="s">
        <v>199</v>
      </c>
      <c r="E874" s="28">
        <v>240</v>
      </c>
      <c r="F874" s="21">
        <v>12976</v>
      </c>
      <c r="G874" s="36"/>
    </row>
    <row r="875" spans="1:7" s="54" customFormat="1" ht="15.75">
      <c r="A875" s="85"/>
      <c r="B875" s="25"/>
      <c r="C875" s="25"/>
      <c r="D875" s="53"/>
      <c r="E875" s="28"/>
      <c r="F875" s="21"/>
      <c r="G875" s="36"/>
    </row>
    <row r="876" spans="1:7" ht="15.75">
      <c r="A876" s="94" t="s">
        <v>281</v>
      </c>
      <c r="B876" s="72">
        <v>10</v>
      </c>
      <c r="C876" s="68"/>
      <c r="D876" s="73"/>
      <c r="E876" s="77"/>
      <c r="F876" s="67">
        <f>SUM(F877,F888,F927)</f>
        <v>120373.2</v>
      </c>
    </row>
    <row r="877" spans="1:7" ht="15.75">
      <c r="A877" s="85" t="s">
        <v>282</v>
      </c>
      <c r="B877" s="25">
        <v>10</v>
      </c>
      <c r="C877" s="39" t="s">
        <v>226</v>
      </c>
      <c r="D877" s="3"/>
      <c r="E877" s="27"/>
      <c r="F877" s="21">
        <f>SUM(F878,F884)</f>
        <v>6285.7</v>
      </c>
    </row>
    <row r="878" spans="1:7" ht="47.25">
      <c r="A878" s="85" t="s">
        <v>551</v>
      </c>
      <c r="B878" s="25">
        <v>10</v>
      </c>
      <c r="C878" s="39" t="s">
        <v>226</v>
      </c>
      <c r="D878" s="4" t="s">
        <v>42</v>
      </c>
      <c r="E878" s="27"/>
      <c r="F878" s="21">
        <f t="shared" ref="F878:F882" si="24">SUM(F879)</f>
        <v>6127.2</v>
      </c>
    </row>
    <row r="879" spans="1:7" ht="31.5">
      <c r="A879" s="85" t="s">
        <v>567</v>
      </c>
      <c r="B879" s="25">
        <v>10</v>
      </c>
      <c r="C879" s="39" t="s">
        <v>226</v>
      </c>
      <c r="D879" s="53" t="s">
        <v>44</v>
      </c>
      <c r="E879" s="27"/>
      <c r="F879" s="21">
        <f t="shared" si="24"/>
        <v>6127.2</v>
      </c>
    </row>
    <row r="880" spans="1:7" ht="31.5">
      <c r="A880" s="85" t="s">
        <v>572</v>
      </c>
      <c r="B880" s="25">
        <v>10</v>
      </c>
      <c r="C880" s="39" t="s">
        <v>226</v>
      </c>
      <c r="D880" s="53" t="s">
        <v>574</v>
      </c>
      <c r="E880" s="27"/>
      <c r="F880" s="21">
        <f t="shared" si="24"/>
        <v>6127.2</v>
      </c>
    </row>
    <row r="881" spans="1:7" ht="47.25">
      <c r="A881" s="85" t="s">
        <v>573</v>
      </c>
      <c r="B881" s="25">
        <v>10</v>
      </c>
      <c r="C881" s="39" t="s">
        <v>226</v>
      </c>
      <c r="D881" s="53" t="s">
        <v>575</v>
      </c>
      <c r="E881" s="27"/>
      <c r="F881" s="21">
        <f t="shared" si="24"/>
        <v>6127.2</v>
      </c>
    </row>
    <row r="882" spans="1:7" ht="15.75">
      <c r="A882" s="85" t="s">
        <v>283</v>
      </c>
      <c r="B882" s="25">
        <v>10</v>
      </c>
      <c r="C882" s="39" t="s">
        <v>226</v>
      </c>
      <c r="D882" s="53" t="s">
        <v>575</v>
      </c>
      <c r="E882" s="27" t="s">
        <v>284</v>
      </c>
      <c r="F882" s="21">
        <f t="shared" si="24"/>
        <v>6127.2</v>
      </c>
    </row>
    <row r="883" spans="1:7" ht="31.5">
      <c r="A883" s="124" t="s">
        <v>676</v>
      </c>
      <c r="B883" s="25">
        <v>10</v>
      </c>
      <c r="C883" s="39" t="s">
        <v>226</v>
      </c>
      <c r="D883" s="53" t="s">
        <v>575</v>
      </c>
      <c r="E883" s="27" t="s">
        <v>677</v>
      </c>
      <c r="F883" s="21">
        <v>6127.2</v>
      </c>
    </row>
    <row r="884" spans="1:7" s="54" customFormat="1" ht="15.75">
      <c r="A884" s="95" t="s">
        <v>245</v>
      </c>
      <c r="B884" s="32">
        <v>10</v>
      </c>
      <c r="C884" s="32" t="s">
        <v>226</v>
      </c>
      <c r="D884" s="4" t="s">
        <v>246</v>
      </c>
      <c r="E884" s="25"/>
      <c r="F884" s="21">
        <f>SUM(F885)</f>
        <v>158.5</v>
      </c>
    </row>
    <row r="885" spans="1:7" s="54" customFormat="1" ht="31.5">
      <c r="A885" s="85" t="s">
        <v>179</v>
      </c>
      <c r="B885" s="25">
        <v>10</v>
      </c>
      <c r="C885" s="25" t="s">
        <v>226</v>
      </c>
      <c r="D885" s="4" t="s">
        <v>307</v>
      </c>
      <c r="E885" s="25"/>
      <c r="F885" s="21">
        <f>SUM(F886)</f>
        <v>158.5</v>
      </c>
    </row>
    <row r="886" spans="1:7" s="54" customFormat="1" ht="15.75">
      <c r="A886" s="88" t="s">
        <v>283</v>
      </c>
      <c r="B886" s="25">
        <v>10</v>
      </c>
      <c r="C886" s="25" t="s">
        <v>226</v>
      </c>
      <c r="D886" s="4" t="s">
        <v>307</v>
      </c>
      <c r="E886" s="25">
        <v>300</v>
      </c>
      <c r="F886" s="21">
        <f>SUM(F887)</f>
        <v>158.5</v>
      </c>
    </row>
    <row r="887" spans="1:7" s="54" customFormat="1" ht="31.5">
      <c r="A887" s="124" t="s">
        <v>676</v>
      </c>
      <c r="B887" s="25">
        <v>10</v>
      </c>
      <c r="C887" s="25" t="s">
        <v>226</v>
      </c>
      <c r="D887" s="4" t="s">
        <v>307</v>
      </c>
      <c r="E887" s="25">
        <v>320</v>
      </c>
      <c r="F887" s="43">
        <v>158.5</v>
      </c>
    </row>
    <row r="888" spans="1:7" ht="15.75">
      <c r="A888" s="85" t="s">
        <v>285</v>
      </c>
      <c r="B888" s="25">
        <v>10</v>
      </c>
      <c r="C888" s="39" t="s">
        <v>249</v>
      </c>
      <c r="D888" s="10"/>
      <c r="E888" s="27"/>
      <c r="F888" s="21">
        <f>SUM(F889,F895)</f>
        <v>40858.800000000003</v>
      </c>
    </row>
    <row r="889" spans="1:7" s="54" customFormat="1" ht="31.5">
      <c r="A889" s="85" t="s">
        <v>323</v>
      </c>
      <c r="B889" s="19">
        <v>10</v>
      </c>
      <c r="C889" s="39" t="s">
        <v>249</v>
      </c>
      <c r="D889" s="4" t="s">
        <v>50</v>
      </c>
      <c r="E889" s="25"/>
      <c r="F889" s="21">
        <f>SUM(F890,)</f>
        <v>2912.8</v>
      </c>
    </row>
    <row r="890" spans="1:7" s="54" customFormat="1" ht="15.75">
      <c r="A890" s="85" t="s">
        <v>486</v>
      </c>
      <c r="B890" s="25">
        <v>10</v>
      </c>
      <c r="C890" s="39" t="s">
        <v>249</v>
      </c>
      <c r="D890" s="4" t="s">
        <v>487</v>
      </c>
      <c r="E890" s="27"/>
      <c r="F890" s="21">
        <f t="shared" ref="F890" si="25">SUM(F891)</f>
        <v>2912.8</v>
      </c>
      <c r="G890" s="21"/>
    </row>
    <row r="891" spans="1:7" s="54" customFormat="1" ht="47.25">
      <c r="A891" s="92" t="s">
        <v>524</v>
      </c>
      <c r="B891" s="25">
        <v>10</v>
      </c>
      <c r="C891" s="39" t="s">
        <v>249</v>
      </c>
      <c r="D891" s="53" t="s">
        <v>488</v>
      </c>
      <c r="E891" s="27"/>
      <c r="F891" s="21">
        <f>SUM(F892)</f>
        <v>2912.8</v>
      </c>
      <c r="G891" s="21"/>
    </row>
    <row r="892" spans="1:7" s="54" customFormat="1" ht="15.75">
      <c r="A892" s="85" t="s">
        <v>642</v>
      </c>
      <c r="B892" s="25">
        <v>10</v>
      </c>
      <c r="C892" s="39" t="s">
        <v>249</v>
      </c>
      <c r="D892" s="53" t="s">
        <v>643</v>
      </c>
      <c r="E892" s="27"/>
      <c r="F892" s="21">
        <f t="shared" ref="F892:F893" si="26">SUM(F893)</f>
        <v>2912.8</v>
      </c>
      <c r="G892" s="21"/>
    </row>
    <row r="893" spans="1:7" s="54" customFormat="1" ht="15.75">
      <c r="A893" s="95" t="s">
        <v>283</v>
      </c>
      <c r="B893" s="25">
        <v>10</v>
      </c>
      <c r="C893" s="39" t="s">
        <v>249</v>
      </c>
      <c r="D893" s="53" t="s">
        <v>643</v>
      </c>
      <c r="E893" s="27" t="s">
        <v>284</v>
      </c>
      <c r="F893" s="21">
        <f t="shared" si="26"/>
        <v>2912.8</v>
      </c>
      <c r="G893" s="21"/>
    </row>
    <row r="894" spans="1:7" s="54" customFormat="1" ht="31.5">
      <c r="A894" s="124" t="s">
        <v>676</v>
      </c>
      <c r="B894" s="25">
        <v>10</v>
      </c>
      <c r="C894" s="39" t="s">
        <v>249</v>
      </c>
      <c r="D894" s="53" t="s">
        <v>643</v>
      </c>
      <c r="E894" s="27" t="s">
        <v>677</v>
      </c>
      <c r="F894" s="21">
        <v>2912.8</v>
      </c>
      <c r="G894" s="21"/>
    </row>
    <row r="895" spans="1:7" ht="31.5">
      <c r="A895" s="85" t="s">
        <v>324</v>
      </c>
      <c r="B895" s="25">
        <v>10</v>
      </c>
      <c r="C895" s="39" t="s">
        <v>249</v>
      </c>
      <c r="D895" s="4" t="s">
        <v>52</v>
      </c>
      <c r="E895" s="25"/>
      <c r="F895" s="21">
        <f>SUM(F896,F913,F922,)</f>
        <v>37946</v>
      </c>
    </row>
    <row r="896" spans="1:7" ht="31.5">
      <c r="A896" s="85" t="s">
        <v>24</v>
      </c>
      <c r="B896" s="25">
        <v>10</v>
      </c>
      <c r="C896" s="39" t="s">
        <v>249</v>
      </c>
      <c r="D896" s="2" t="s">
        <v>53</v>
      </c>
      <c r="E896" s="25"/>
      <c r="F896" s="21">
        <f>SUM(F897)</f>
        <v>4095</v>
      </c>
    </row>
    <row r="897" spans="1:6" ht="31.5">
      <c r="A897" s="85" t="s">
        <v>530</v>
      </c>
      <c r="B897" s="25">
        <v>10</v>
      </c>
      <c r="C897" s="39" t="s">
        <v>249</v>
      </c>
      <c r="D897" s="2" t="s">
        <v>95</v>
      </c>
      <c r="E897" s="40"/>
      <c r="F897" s="21">
        <f>SUM(F898,F901,F904,F907,F910)</f>
        <v>4095</v>
      </c>
    </row>
    <row r="898" spans="1:6" s="54" customFormat="1" ht="120.75" customHeight="1">
      <c r="A898" s="86" t="s">
        <v>480</v>
      </c>
      <c r="B898" s="25">
        <v>10</v>
      </c>
      <c r="C898" s="39" t="s">
        <v>249</v>
      </c>
      <c r="D898" s="53" t="s">
        <v>481</v>
      </c>
      <c r="E898" s="25"/>
      <c r="F898" s="21">
        <f>SUM(F899)</f>
        <v>395</v>
      </c>
    </row>
    <row r="899" spans="1:6" s="54" customFormat="1" ht="15.75">
      <c r="A899" s="88" t="s">
        <v>283</v>
      </c>
      <c r="B899" s="25">
        <v>10</v>
      </c>
      <c r="C899" s="32" t="s">
        <v>249</v>
      </c>
      <c r="D899" s="53" t="s">
        <v>481</v>
      </c>
      <c r="E899" s="25">
        <v>300</v>
      </c>
      <c r="F899" s="21">
        <f>SUM(F900)</f>
        <v>395</v>
      </c>
    </row>
    <row r="900" spans="1:6" s="54" customFormat="1" ht="31.5">
      <c r="A900" s="124" t="s">
        <v>676</v>
      </c>
      <c r="B900" s="25">
        <v>10</v>
      </c>
      <c r="C900" s="32" t="s">
        <v>249</v>
      </c>
      <c r="D900" s="53" t="s">
        <v>481</v>
      </c>
      <c r="E900" s="25">
        <v>320</v>
      </c>
      <c r="F900" s="21">
        <v>395</v>
      </c>
    </row>
    <row r="901" spans="1:6" ht="47.25">
      <c r="A901" s="86" t="s">
        <v>343</v>
      </c>
      <c r="B901" s="25">
        <v>10</v>
      </c>
      <c r="C901" s="32" t="s">
        <v>249</v>
      </c>
      <c r="D901" s="2" t="s">
        <v>96</v>
      </c>
      <c r="E901" s="25"/>
      <c r="F901" s="21">
        <f>SUM(F902)</f>
        <v>550</v>
      </c>
    </row>
    <row r="902" spans="1:6" ht="15.75">
      <c r="A902" s="88" t="s">
        <v>283</v>
      </c>
      <c r="B902" s="25">
        <v>10</v>
      </c>
      <c r="C902" s="32" t="s">
        <v>249</v>
      </c>
      <c r="D902" s="2" t="s">
        <v>96</v>
      </c>
      <c r="E902" s="25">
        <v>300</v>
      </c>
      <c r="F902" s="21">
        <f>SUM(F903)</f>
        <v>550</v>
      </c>
    </row>
    <row r="903" spans="1:6" ht="31.5">
      <c r="A903" s="124" t="s">
        <v>676</v>
      </c>
      <c r="B903" s="25">
        <v>10</v>
      </c>
      <c r="C903" s="32" t="s">
        <v>249</v>
      </c>
      <c r="D903" s="2" t="s">
        <v>96</v>
      </c>
      <c r="E903" s="25">
        <v>320</v>
      </c>
      <c r="F903" s="21">
        <v>550</v>
      </c>
    </row>
    <row r="904" spans="1:6" ht="47.25">
      <c r="A904" s="86" t="s">
        <v>344</v>
      </c>
      <c r="B904" s="25">
        <v>10</v>
      </c>
      <c r="C904" s="32" t="s">
        <v>249</v>
      </c>
      <c r="D904" s="2" t="s">
        <v>97</v>
      </c>
      <c r="E904" s="25"/>
      <c r="F904" s="21">
        <f>SUM(F905)</f>
        <v>2000</v>
      </c>
    </row>
    <row r="905" spans="1:6" ht="15.75">
      <c r="A905" s="88" t="s">
        <v>283</v>
      </c>
      <c r="B905" s="25">
        <v>10</v>
      </c>
      <c r="C905" s="32" t="s">
        <v>249</v>
      </c>
      <c r="D905" s="2" t="s">
        <v>97</v>
      </c>
      <c r="E905" s="25">
        <v>300</v>
      </c>
      <c r="F905" s="21">
        <f>SUM(F906)</f>
        <v>2000</v>
      </c>
    </row>
    <row r="906" spans="1:6" ht="31.5">
      <c r="A906" s="124" t="s">
        <v>676</v>
      </c>
      <c r="B906" s="25">
        <v>10</v>
      </c>
      <c r="C906" s="32" t="s">
        <v>249</v>
      </c>
      <c r="D906" s="2" t="s">
        <v>97</v>
      </c>
      <c r="E906" s="25">
        <v>320</v>
      </c>
      <c r="F906" s="21">
        <v>2000</v>
      </c>
    </row>
    <row r="907" spans="1:6" ht="78.75">
      <c r="A907" s="86" t="s">
        <v>345</v>
      </c>
      <c r="B907" s="25">
        <v>10</v>
      </c>
      <c r="C907" s="32" t="s">
        <v>249</v>
      </c>
      <c r="D907" s="2" t="s">
        <v>98</v>
      </c>
      <c r="E907" s="25"/>
      <c r="F907" s="21">
        <f>SUM(F908)</f>
        <v>1000</v>
      </c>
    </row>
    <row r="908" spans="1:6" ht="15.75">
      <c r="A908" s="88" t="s">
        <v>283</v>
      </c>
      <c r="B908" s="25">
        <v>10</v>
      </c>
      <c r="C908" s="32" t="s">
        <v>249</v>
      </c>
      <c r="D908" s="2" t="s">
        <v>98</v>
      </c>
      <c r="E908" s="25">
        <v>300</v>
      </c>
      <c r="F908" s="21">
        <f>SUM(F909)</f>
        <v>1000</v>
      </c>
    </row>
    <row r="909" spans="1:6" ht="31.5">
      <c r="A909" s="124" t="s">
        <v>676</v>
      </c>
      <c r="B909" s="25">
        <v>10</v>
      </c>
      <c r="C909" s="32" t="s">
        <v>249</v>
      </c>
      <c r="D909" s="2" t="s">
        <v>98</v>
      </c>
      <c r="E909" s="25">
        <v>320</v>
      </c>
      <c r="F909" s="21">
        <v>1000</v>
      </c>
    </row>
    <row r="910" spans="1:6" ht="31.5">
      <c r="A910" s="85" t="s">
        <v>173</v>
      </c>
      <c r="B910" s="25">
        <v>10</v>
      </c>
      <c r="C910" s="32" t="s">
        <v>249</v>
      </c>
      <c r="D910" s="2" t="s">
        <v>99</v>
      </c>
      <c r="E910" s="25"/>
      <c r="F910" s="21">
        <f>SUM(F911)</f>
        <v>150</v>
      </c>
    </row>
    <row r="911" spans="1:6" ht="15.75">
      <c r="A911" s="88" t="s">
        <v>283</v>
      </c>
      <c r="B911" s="25">
        <v>10</v>
      </c>
      <c r="C911" s="32" t="s">
        <v>249</v>
      </c>
      <c r="D911" s="2" t="s">
        <v>99</v>
      </c>
      <c r="E911" s="25">
        <v>300</v>
      </c>
      <c r="F911" s="21">
        <f>SUM(F912)</f>
        <v>150</v>
      </c>
    </row>
    <row r="912" spans="1:6" ht="31.5">
      <c r="A912" s="124" t="s">
        <v>676</v>
      </c>
      <c r="B912" s="25">
        <v>10</v>
      </c>
      <c r="C912" s="32" t="s">
        <v>249</v>
      </c>
      <c r="D912" s="2" t="s">
        <v>99</v>
      </c>
      <c r="E912" s="25">
        <v>320</v>
      </c>
      <c r="F912" s="21">
        <v>150</v>
      </c>
    </row>
    <row r="913" spans="1:7" ht="47.25">
      <c r="A913" s="85" t="s">
        <v>23</v>
      </c>
      <c r="B913" s="25">
        <v>10</v>
      </c>
      <c r="C913" s="39" t="s">
        <v>249</v>
      </c>
      <c r="D913" s="2" t="s">
        <v>56</v>
      </c>
      <c r="E913" s="25"/>
      <c r="F913" s="21">
        <f>SUM(F914)</f>
        <v>33491</v>
      </c>
    </row>
    <row r="914" spans="1:7" ht="47.25">
      <c r="A914" s="85" t="s">
        <v>536</v>
      </c>
      <c r="B914" s="25">
        <v>10</v>
      </c>
      <c r="C914" s="39" t="s">
        <v>249</v>
      </c>
      <c r="D914" s="2" t="s">
        <v>102</v>
      </c>
      <c r="E914" s="25"/>
      <c r="F914" s="21">
        <f>SUM(F915)</f>
        <v>33491</v>
      </c>
    </row>
    <row r="915" spans="1:7" ht="31.5">
      <c r="A915" s="109" t="s">
        <v>21</v>
      </c>
      <c r="B915" s="22">
        <v>10</v>
      </c>
      <c r="C915" s="27" t="s">
        <v>249</v>
      </c>
      <c r="D915" s="2" t="s">
        <v>197</v>
      </c>
      <c r="E915" s="25"/>
      <c r="F915" s="21">
        <f>SUM(F916,F919)</f>
        <v>33491</v>
      </c>
    </row>
    <row r="916" spans="1:7" ht="31.5">
      <c r="A916" s="86" t="s">
        <v>316</v>
      </c>
      <c r="B916" s="22">
        <v>10</v>
      </c>
      <c r="C916" s="27" t="s">
        <v>249</v>
      </c>
      <c r="D916" s="2" t="s">
        <v>197</v>
      </c>
      <c r="E916" s="27" t="s">
        <v>286</v>
      </c>
      <c r="F916" s="21">
        <f>SUM(F917)</f>
        <v>251.2</v>
      </c>
    </row>
    <row r="917" spans="1:7" ht="31.5">
      <c r="A917" s="86" t="s">
        <v>233</v>
      </c>
      <c r="B917" s="22">
        <v>10</v>
      </c>
      <c r="C917" s="27" t="s">
        <v>249</v>
      </c>
      <c r="D917" s="2" t="s">
        <v>197</v>
      </c>
      <c r="E917" s="27" t="s">
        <v>287</v>
      </c>
      <c r="F917" s="29">
        <v>251.2</v>
      </c>
    </row>
    <row r="918" spans="1:7" ht="15.75">
      <c r="A918" s="100" t="s">
        <v>236</v>
      </c>
      <c r="B918" s="22">
        <v>10</v>
      </c>
      <c r="C918" s="27" t="s">
        <v>249</v>
      </c>
      <c r="D918" s="2" t="s">
        <v>197</v>
      </c>
      <c r="E918" s="27" t="s">
        <v>287</v>
      </c>
      <c r="F918" s="29">
        <v>251.2</v>
      </c>
    </row>
    <row r="919" spans="1:7" ht="15.75">
      <c r="A919" s="88" t="s">
        <v>283</v>
      </c>
      <c r="B919" s="22">
        <v>10</v>
      </c>
      <c r="C919" s="27" t="s">
        <v>249</v>
      </c>
      <c r="D919" s="2" t="s">
        <v>197</v>
      </c>
      <c r="E919" s="27" t="s">
        <v>284</v>
      </c>
      <c r="F919" s="21">
        <f>SUM(F920)</f>
        <v>33239.800000000003</v>
      </c>
    </row>
    <row r="920" spans="1:7" ht="15.75">
      <c r="A920" s="116" t="s">
        <v>678</v>
      </c>
      <c r="B920" s="22">
        <v>10</v>
      </c>
      <c r="C920" s="27" t="s">
        <v>249</v>
      </c>
      <c r="D920" s="2" t="s">
        <v>197</v>
      </c>
      <c r="E920" s="27" t="s">
        <v>679</v>
      </c>
      <c r="F920" s="29">
        <v>33239.800000000003</v>
      </c>
    </row>
    <row r="921" spans="1:7" ht="15.75">
      <c r="A921" s="85" t="s">
        <v>236</v>
      </c>
      <c r="B921" s="25">
        <v>10</v>
      </c>
      <c r="C921" s="38" t="s">
        <v>249</v>
      </c>
      <c r="D921" s="2" t="s">
        <v>197</v>
      </c>
      <c r="E921" s="27" t="s">
        <v>679</v>
      </c>
      <c r="F921" s="29">
        <v>33239.800000000003</v>
      </c>
    </row>
    <row r="922" spans="1:7" s="54" customFormat="1" ht="31.5">
      <c r="A922" s="85" t="s">
        <v>25</v>
      </c>
      <c r="B922" s="25">
        <v>10</v>
      </c>
      <c r="C922" s="38" t="s">
        <v>249</v>
      </c>
      <c r="D922" s="53" t="s">
        <v>57</v>
      </c>
      <c r="E922" s="28"/>
      <c r="F922" s="21">
        <f>SUM(F923)</f>
        <v>360</v>
      </c>
      <c r="G922" s="36"/>
    </row>
    <row r="923" spans="1:7" s="54" customFormat="1" ht="47.25">
      <c r="A923" s="110" t="s">
        <v>347</v>
      </c>
      <c r="B923" s="25">
        <v>10</v>
      </c>
      <c r="C923" s="38" t="s">
        <v>249</v>
      </c>
      <c r="D923" s="53" t="s">
        <v>349</v>
      </c>
      <c r="E923" s="28"/>
      <c r="F923" s="21">
        <f>SUM(F924)</f>
        <v>360</v>
      </c>
      <c r="G923" s="36"/>
    </row>
    <row r="924" spans="1:7" s="54" customFormat="1" ht="31.5">
      <c r="A924" s="86" t="s">
        <v>346</v>
      </c>
      <c r="B924" s="25">
        <v>10</v>
      </c>
      <c r="C924" s="38" t="s">
        <v>249</v>
      </c>
      <c r="D924" s="53" t="s">
        <v>348</v>
      </c>
      <c r="E924" s="28"/>
      <c r="F924" s="21">
        <f>SUM(F925)</f>
        <v>360</v>
      </c>
      <c r="G924" s="36"/>
    </row>
    <row r="925" spans="1:7" s="54" customFormat="1" ht="15.75">
      <c r="A925" s="88" t="s">
        <v>283</v>
      </c>
      <c r="B925" s="25">
        <v>10</v>
      </c>
      <c r="C925" s="38" t="s">
        <v>249</v>
      </c>
      <c r="D925" s="53" t="s">
        <v>348</v>
      </c>
      <c r="E925" s="25">
        <v>300</v>
      </c>
      <c r="F925" s="21">
        <f>SUM(F926)</f>
        <v>360</v>
      </c>
    </row>
    <row r="926" spans="1:7" s="54" customFormat="1" ht="31.5">
      <c r="A926" s="124" t="s">
        <v>676</v>
      </c>
      <c r="B926" s="25">
        <v>10</v>
      </c>
      <c r="C926" s="38" t="s">
        <v>249</v>
      </c>
      <c r="D926" s="53" t="s">
        <v>348</v>
      </c>
      <c r="E926" s="25">
        <v>320</v>
      </c>
      <c r="F926" s="21">
        <v>360</v>
      </c>
    </row>
    <row r="927" spans="1:7" ht="15.75">
      <c r="A927" s="109" t="s">
        <v>288</v>
      </c>
      <c r="B927" s="22">
        <v>10</v>
      </c>
      <c r="C927" s="38" t="s">
        <v>232</v>
      </c>
      <c r="D927" s="3"/>
      <c r="E927" s="27"/>
      <c r="F927" s="21">
        <f>SUM(F928,F942)</f>
        <v>73228.7</v>
      </c>
    </row>
    <row r="928" spans="1:7" ht="31.5">
      <c r="A928" s="85" t="s">
        <v>323</v>
      </c>
      <c r="B928" s="19">
        <v>10</v>
      </c>
      <c r="C928" s="38" t="s">
        <v>232</v>
      </c>
      <c r="D928" s="4" t="s">
        <v>50</v>
      </c>
      <c r="E928" s="25"/>
      <c r="F928" s="21">
        <f>SUM(F929,)</f>
        <v>30839.7</v>
      </c>
    </row>
    <row r="929" spans="1:6" ht="31.5">
      <c r="A929" s="85" t="s">
        <v>3</v>
      </c>
      <c r="B929" s="19">
        <v>10</v>
      </c>
      <c r="C929" s="38" t="s">
        <v>232</v>
      </c>
      <c r="D929" s="2" t="s">
        <v>51</v>
      </c>
      <c r="E929" s="25"/>
      <c r="F929" s="21">
        <f>SUM(F930,F938)</f>
        <v>30839.7</v>
      </c>
    </row>
    <row r="930" spans="1:6" s="54" customFormat="1" ht="49.5" customHeight="1">
      <c r="A930" s="116" t="s">
        <v>661</v>
      </c>
      <c r="B930" s="19">
        <v>10</v>
      </c>
      <c r="C930" s="38" t="s">
        <v>232</v>
      </c>
      <c r="D930" s="53" t="s">
        <v>94</v>
      </c>
      <c r="E930" s="25"/>
      <c r="F930" s="21">
        <f>SUM(F931,F934)</f>
        <v>30319.7</v>
      </c>
    </row>
    <row r="931" spans="1:6" s="8" customFormat="1" ht="78.75">
      <c r="A931" s="86" t="s">
        <v>525</v>
      </c>
      <c r="B931" s="19">
        <v>10</v>
      </c>
      <c r="C931" s="38" t="s">
        <v>232</v>
      </c>
      <c r="D931" s="53" t="s">
        <v>174</v>
      </c>
      <c r="E931" s="25"/>
      <c r="F931" s="21">
        <f>SUM(F932)</f>
        <v>958.7</v>
      </c>
    </row>
    <row r="932" spans="1:6" s="8" customFormat="1" ht="15.75">
      <c r="A932" s="89" t="s">
        <v>283</v>
      </c>
      <c r="B932" s="19">
        <v>10</v>
      </c>
      <c r="C932" s="38" t="s">
        <v>232</v>
      </c>
      <c r="D932" s="53" t="s">
        <v>174</v>
      </c>
      <c r="E932" s="28">
        <v>300</v>
      </c>
      <c r="F932" s="21">
        <f>SUM(F933)</f>
        <v>958.7</v>
      </c>
    </row>
    <row r="933" spans="1:6" s="8" customFormat="1" ht="31.5">
      <c r="A933" s="124" t="s">
        <v>676</v>
      </c>
      <c r="B933" s="19">
        <v>10</v>
      </c>
      <c r="C933" s="38" t="s">
        <v>232</v>
      </c>
      <c r="D933" s="53" t="s">
        <v>174</v>
      </c>
      <c r="E933" s="25">
        <v>320</v>
      </c>
      <c r="F933" s="21">
        <v>958.7</v>
      </c>
    </row>
    <row r="934" spans="1:6" s="8" customFormat="1" ht="63">
      <c r="A934" s="86" t="s">
        <v>526</v>
      </c>
      <c r="B934" s="19">
        <v>10</v>
      </c>
      <c r="C934" s="38" t="s">
        <v>232</v>
      </c>
      <c r="D934" s="4" t="s">
        <v>479</v>
      </c>
      <c r="E934" s="28"/>
      <c r="F934" s="21">
        <f>SUM(F935)</f>
        <v>29361</v>
      </c>
    </row>
    <row r="935" spans="1:6" s="54" customFormat="1" ht="15.75">
      <c r="A935" s="89" t="s">
        <v>283</v>
      </c>
      <c r="B935" s="19">
        <v>10</v>
      </c>
      <c r="C935" s="38" t="s">
        <v>232</v>
      </c>
      <c r="D935" s="4" t="s">
        <v>479</v>
      </c>
      <c r="E935" s="28">
        <v>300</v>
      </c>
      <c r="F935" s="21">
        <f>SUM(F936)</f>
        <v>29361</v>
      </c>
    </row>
    <row r="936" spans="1:6" s="54" customFormat="1" ht="31.5">
      <c r="A936" s="124" t="s">
        <v>676</v>
      </c>
      <c r="B936" s="19">
        <v>10</v>
      </c>
      <c r="C936" s="38" t="s">
        <v>232</v>
      </c>
      <c r="D936" s="4" t="s">
        <v>479</v>
      </c>
      <c r="E936" s="25">
        <v>320</v>
      </c>
      <c r="F936" s="59">
        <v>29361</v>
      </c>
    </row>
    <row r="937" spans="1:6" s="54" customFormat="1" ht="15.75">
      <c r="A937" s="86" t="s">
        <v>236</v>
      </c>
      <c r="B937" s="19">
        <v>10</v>
      </c>
      <c r="C937" s="38" t="s">
        <v>232</v>
      </c>
      <c r="D937" s="4" t="s">
        <v>479</v>
      </c>
      <c r="E937" s="25">
        <v>320</v>
      </c>
      <c r="F937" s="59">
        <v>29361</v>
      </c>
    </row>
    <row r="938" spans="1:6" s="54" customFormat="1" ht="87" customHeight="1">
      <c r="A938" s="86" t="s">
        <v>527</v>
      </c>
      <c r="B938" s="19">
        <v>10</v>
      </c>
      <c r="C938" s="38" t="s">
        <v>232</v>
      </c>
      <c r="D938" s="53" t="s">
        <v>528</v>
      </c>
      <c r="E938" s="25"/>
      <c r="F938" s="21">
        <f>SUM(F939)</f>
        <v>520</v>
      </c>
    </row>
    <row r="939" spans="1:6" s="54" customFormat="1" ht="86.25" customHeight="1">
      <c r="A939" s="85" t="s">
        <v>289</v>
      </c>
      <c r="B939" s="19">
        <v>10</v>
      </c>
      <c r="C939" s="38" t="s">
        <v>232</v>
      </c>
      <c r="D939" s="53" t="s">
        <v>529</v>
      </c>
      <c r="E939" s="25"/>
      <c r="F939" s="21">
        <f>SUM(F940)</f>
        <v>520</v>
      </c>
    </row>
    <row r="940" spans="1:6" s="54" customFormat="1" ht="31.5">
      <c r="A940" s="86" t="s">
        <v>316</v>
      </c>
      <c r="B940" s="19">
        <v>10</v>
      </c>
      <c r="C940" s="38" t="s">
        <v>232</v>
      </c>
      <c r="D940" s="53" t="s">
        <v>529</v>
      </c>
      <c r="E940" s="25">
        <v>200</v>
      </c>
      <c r="F940" s="21">
        <f>SUM(F941)</f>
        <v>520</v>
      </c>
    </row>
    <row r="941" spans="1:6" s="8" customFormat="1" ht="31.5">
      <c r="A941" s="86" t="s">
        <v>233</v>
      </c>
      <c r="B941" s="19">
        <v>10</v>
      </c>
      <c r="C941" s="38" t="s">
        <v>232</v>
      </c>
      <c r="D941" s="53" t="s">
        <v>529</v>
      </c>
      <c r="E941" s="25">
        <v>240</v>
      </c>
      <c r="F941" s="21">
        <v>520</v>
      </c>
    </row>
    <row r="942" spans="1:6" s="54" customFormat="1" ht="31.5">
      <c r="A942" s="85" t="s">
        <v>325</v>
      </c>
      <c r="B942" s="22">
        <v>10</v>
      </c>
      <c r="C942" s="38" t="s">
        <v>232</v>
      </c>
      <c r="D942" s="4" t="s">
        <v>119</v>
      </c>
      <c r="E942" s="27"/>
      <c r="F942" s="21">
        <f>SUM(F943)</f>
        <v>42389</v>
      </c>
    </row>
    <row r="943" spans="1:6" s="54" customFormat="1" ht="15.75">
      <c r="A943" s="85" t="s">
        <v>6</v>
      </c>
      <c r="B943" s="22">
        <v>10</v>
      </c>
      <c r="C943" s="38" t="s">
        <v>232</v>
      </c>
      <c r="D943" s="53" t="s">
        <v>120</v>
      </c>
      <c r="E943" s="27"/>
      <c r="F943" s="21">
        <f>SUM(F944)</f>
        <v>42389</v>
      </c>
    </row>
    <row r="944" spans="1:6" s="54" customFormat="1" ht="63">
      <c r="A944" s="86" t="s">
        <v>196</v>
      </c>
      <c r="B944" s="22">
        <v>10</v>
      </c>
      <c r="C944" s="38" t="s">
        <v>232</v>
      </c>
      <c r="D944" s="53" t="s">
        <v>122</v>
      </c>
      <c r="E944" s="27"/>
      <c r="F944" s="21">
        <f>SUM(F945)</f>
        <v>42389</v>
      </c>
    </row>
    <row r="945" spans="1:6" s="54" customFormat="1" ht="63">
      <c r="A945" s="85" t="s">
        <v>20</v>
      </c>
      <c r="B945" s="22">
        <v>10</v>
      </c>
      <c r="C945" s="38" t="s">
        <v>232</v>
      </c>
      <c r="D945" s="53" t="s">
        <v>202</v>
      </c>
      <c r="E945" s="27"/>
      <c r="F945" s="21">
        <f>SUM(F946,F949)</f>
        <v>42389</v>
      </c>
    </row>
    <row r="946" spans="1:6" s="54" customFormat="1" ht="31.5">
      <c r="A946" s="86" t="s">
        <v>316</v>
      </c>
      <c r="B946" s="22">
        <v>10</v>
      </c>
      <c r="C946" s="27" t="s">
        <v>232</v>
      </c>
      <c r="D946" s="53" t="s">
        <v>202</v>
      </c>
      <c r="E946" s="27" t="s">
        <v>286</v>
      </c>
      <c r="F946" s="21">
        <f>SUM(F947)</f>
        <v>420</v>
      </c>
    </row>
    <row r="947" spans="1:6" s="54" customFormat="1" ht="31.5">
      <c r="A947" s="100" t="s">
        <v>233</v>
      </c>
      <c r="B947" s="25">
        <v>10</v>
      </c>
      <c r="C947" s="38" t="s">
        <v>232</v>
      </c>
      <c r="D947" s="53" t="s">
        <v>202</v>
      </c>
      <c r="E947" s="19">
        <v>240</v>
      </c>
      <c r="F947" s="21">
        <v>420</v>
      </c>
    </row>
    <row r="948" spans="1:6" s="54" customFormat="1" ht="15.75">
      <c r="A948" s="85" t="s">
        <v>236</v>
      </c>
      <c r="B948" s="19">
        <v>10</v>
      </c>
      <c r="C948" s="38" t="s">
        <v>232</v>
      </c>
      <c r="D948" s="53" t="s">
        <v>202</v>
      </c>
      <c r="E948" s="19">
        <v>240</v>
      </c>
      <c r="F948" s="21">
        <v>420</v>
      </c>
    </row>
    <row r="949" spans="1:6" s="54" customFormat="1" ht="15.75">
      <c r="A949" s="87" t="s">
        <v>283</v>
      </c>
      <c r="B949" s="19">
        <v>10</v>
      </c>
      <c r="C949" s="38" t="s">
        <v>232</v>
      </c>
      <c r="D949" s="53" t="s">
        <v>202</v>
      </c>
      <c r="E949" s="22">
        <v>300</v>
      </c>
      <c r="F949" s="21">
        <f>SUM(F950)</f>
        <v>41969</v>
      </c>
    </row>
    <row r="950" spans="1:6" s="54" customFormat="1" ht="15.75">
      <c r="A950" s="116" t="s">
        <v>678</v>
      </c>
      <c r="B950" s="19">
        <v>10</v>
      </c>
      <c r="C950" s="38" t="s">
        <v>232</v>
      </c>
      <c r="D950" s="53" t="s">
        <v>202</v>
      </c>
      <c r="E950" s="22">
        <v>310</v>
      </c>
      <c r="F950" s="21">
        <v>41969</v>
      </c>
    </row>
    <row r="951" spans="1:6" s="54" customFormat="1" ht="15.75">
      <c r="A951" s="85" t="s">
        <v>236</v>
      </c>
      <c r="B951" s="19">
        <v>10</v>
      </c>
      <c r="C951" s="38" t="s">
        <v>232</v>
      </c>
      <c r="D951" s="53" t="s">
        <v>202</v>
      </c>
      <c r="E951" s="25">
        <v>310</v>
      </c>
      <c r="F951" s="21">
        <v>41969</v>
      </c>
    </row>
    <row r="952" spans="1:6" s="54" customFormat="1" ht="15.75">
      <c r="A952" s="85"/>
      <c r="B952" s="19"/>
      <c r="C952" s="38"/>
      <c r="D952" s="53"/>
      <c r="E952" s="25"/>
      <c r="F952" s="21"/>
    </row>
    <row r="953" spans="1:6" ht="15.75">
      <c r="A953" s="111" t="s">
        <v>302</v>
      </c>
      <c r="B953" s="71">
        <v>11</v>
      </c>
      <c r="C953" s="72"/>
      <c r="D953" s="75"/>
      <c r="E953" s="72"/>
      <c r="F953" s="67">
        <f>SUM(F954,F1020,F1034)</f>
        <v>102545.93999999999</v>
      </c>
    </row>
    <row r="954" spans="1:6" ht="15.75">
      <c r="A954" s="89" t="s">
        <v>303</v>
      </c>
      <c r="B954" s="19">
        <v>11</v>
      </c>
      <c r="C954" s="39" t="s">
        <v>226</v>
      </c>
      <c r="D954" s="10"/>
      <c r="E954" s="25"/>
      <c r="F954" s="21">
        <f>SUM(F955,F979)</f>
        <v>94184.599999999991</v>
      </c>
    </row>
    <row r="955" spans="1:6" ht="31.5">
      <c r="A955" s="85" t="s">
        <v>319</v>
      </c>
      <c r="B955" s="19">
        <v>11</v>
      </c>
      <c r="C955" s="39" t="s">
        <v>226</v>
      </c>
      <c r="D955" s="4" t="s">
        <v>29</v>
      </c>
      <c r="E955" s="25"/>
      <c r="F955" s="21">
        <f>SUM(F956,F963,F974)</f>
        <v>88535.799999999988</v>
      </c>
    </row>
    <row r="956" spans="1:6" ht="47.25">
      <c r="A956" s="85" t="s">
        <v>208</v>
      </c>
      <c r="B956" s="19">
        <v>11</v>
      </c>
      <c r="C956" s="39" t="s">
        <v>226</v>
      </c>
      <c r="D956" s="2" t="s">
        <v>31</v>
      </c>
      <c r="E956" s="25"/>
      <c r="F956" s="29">
        <f>SUM(F957)</f>
        <v>828</v>
      </c>
    </row>
    <row r="957" spans="1:6" ht="47.25">
      <c r="A957" s="90" t="s">
        <v>191</v>
      </c>
      <c r="B957" s="19">
        <v>11</v>
      </c>
      <c r="C957" s="39" t="s">
        <v>226</v>
      </c>
      <c r="D957" s="2" t="s">
        <v>62</v>
      </c>
      <c r="E957" s="25"/>
      <c r="F957" s="29">
        <f>SUM(F958,)</f>
        <v>828</v>
      </c>
    </row>
    <row r="958" spans="1:6" ht="47.25">
      <c r="A958" s="90" t="s">
        <v>192</v>
      </c>
      <c r="B958" s="19">
        <v>11</v>
      </c>
      <c r="C958" s="39" t="s">
        <v>226</v>
      </c>
      <c r="D958" s="2" t="s">
        <v>175</v>
      </c>
      <c r="E958" s="22"/>
      <c r="F958" s="29">
        <f>SUM(F959,F961)</f>
        <v>828</v>
      </c>
    </row>
    <row r="959" spans="1:6" ht="31.5">
      <c r="A959" s="86" t="s">
        <v>316</v>
      </c>
      <c r="B959" s="19">
        <v>11</v>
      </c>
      <c r="C959" s="39" t="s">
        <v>226</v>
      </c>
      <c r="D959" s="2" t="s">
        <v>175</v>
      </c>
      <c r="E959" s="27" t="s">
        <v>286</v>
      </c>
      <c r="F959" s="21">
        <f>SUM(F960)</f>
        <v>600</v>
      </c>
    </row>
    <row r="960" spans="1:6" ht="31.5">
      <c r="A960" s="100" t="s">
        <v>233</v>
      </c>
      <c r="B960" s="19">
        <v>11</v>
      </c>
      <c r="C960" s="39" t="s">
        <v>226</v>
      </c>
      <c r="D960" s="2" t="s">
        <v>175</v>
      </c>
      <c r="E960" s="19">
        <v>240</v>
      </c>
      <c r="F960" s="21">
        <v>600</v>
      </c>
    </row>
    <row r="961" spans="1:6" ht="31.5">
      <c r="A961" s="90" t="s">
        <v>241</v>
      </c>
      <c r="B961" s="19">
        <v>11</v>
      </c>
      <c r="C961" s="39" t="s">
        <v>226</v>
      </c>
      <c r="D961" s="2" t="s">
        <v>175</v>
      </c>
      <c r="E961" s="28">
        <v>600</v>
      </c>
      <c r="F961" s="21">
        <f>SUM(F962)</f>
        <v>228</v>
      </c>
    </row>
    <row r="962" spans="1:6" ht="15.75">
      <c r="A962" s="90" t="s">
        <v>299</v>
      </c>
      <c r="B962" s="19">
        <v>11</v>
      </c>
      <c r="C962" s="39" t="s">
        <v>226</v>
      </c>
      <c r="D962" s="2" t="s">
        <v>175</v>
      </c>
      <c r="E962" s="25">
        <v>620</v>
      </c>
      <c r="F962" s="21">
        <v>228</v>
      </c>
    </row>
    <row r="963" spans="1:6" ht="31.5">
      <c r="A963" s="85" t="s">
        <v>0</v>
      </c>
      <c r="B963" s="19">
        <v>11</v>
      </c>
      <c r="C963" s="39" t="s">
        <v>226</v>
      </c>
      <c r="D963" s="2" t="s">
        <v>32</v>
      </c>
      <c r="E963" s="25"/>
      <c r="F963" s="21">
        <f>SUM(F964)</f>
        <v>44130.799999999996</v>
      </c>
    </row>
    <row r="964" spans="1:6" ht="47.25">
      <c r="A964" s="96" t="s">
        <v>172</v>
      </c>
      <c r="B964" s="19">
        <v>11</v>
      </c>
      <c r="C964" s="39" t="s">
        <v>226</v>
      </c>
      <c r="D964" s="2" t="s">
        <v>63</v>
      </c>
      <c r="E964" s="25"/>
      <c r="F964" s="21">
        <f>SUM(F965)</f>
        <v>44130.799999999996</v>
      </c>
    </row>
    <row r="965" spans="1:6" ht="31.5">
      <c r="A965" s="86" t="s">
        <v>155</v>
      </c>
      <c r="B965" s="19">
        <v>11</v>
      </c>
      <c r="C965" s="39" t="s">
        <v>226</v>
      </c>
      <c r="D965" s="2" t="s">
        <v>64</v>
      </c>
      <c r="E965" s="25"/>
      <c r="F965" s="21">
        <f>SUM(F966,F968,F970,F972)</f>
        <v>44130.799999999996</v>
      </c>
    </row>
    <row r="966" spans="1:6" ht="63">
      <c r="A966" s="85" t="s">
        <v>229</v>
      </c>
      <c r="B966" s="19">
        <v>11</v>
      </c>
      <c r="C966" s="39" t="s">
        <v>226</v>
      </c>
      <c r="D966" s="2" t="s">
        <v>64</v>
      </c>
      <c r="E966" s="28">
        <v>100</v>
      </c>
      <c r="F966" s="21">
        <f>SUM(F967)</f>
        <v>4741.2</v>
      </c>
    </row>
    <row r="967" spans="1:6" ht="15.75">
      <c r="A967" s="86" t="s">
        <v>244</v>
      </c>
      <c r="B967" s="19">
        <v>11</v>
      </c>
      <c r="C967" s="39" t="s">
        <v>226</v>
      </c>
      <c r="D967" s="2" t="s">
        <v>64</v>
      </c>
      <c r="E967" s="28">
        <v>110</v>
      </c>
      <c r="F967" s="59">
        <v>4741.2</v>
      </c>
    </row>
    <row r="968" spans="1:6" ht="31.5">
      <c r="A968" s="86" t="s">
        <v>316</v>
      </c>
      <c r="B968" s="19">
        <v>11</v>
      </c>
      <c r="C968" s="39" t="s">
        <v>226</v>
      </c>
      <c r="D968" s="2" t="s">
        <v>64</v>
      </c>
      <c r="E968" s="31">
        <v>200</v>
      </c>
      <c r="F968" s="21">
        <f>SUM(F969)</f>
        <v>256</v>
      </c>
    </row>
    <row r="969" spans="1:6" ht="31.5">
      <c r="A969" s="90" t="s">
        <v>233</v>
      </c>
      <c r="B969" s="19">
        <v>11</v>
      </c>
      <c r="C969" s="39" t="s">
        <v>226</v>
      </c>
      <c r="D969" s="2" t="s">
        <v>64</v>
      </c>
      <c r="E969" s="28">
        <v>240</v>
      </c>
      <c r="F969" s="21">
        <v>256</v>
      </c>
    </row>
    <row r="970" spans="1:6" ht="31.5">
      <c r="A970" s="96" t="s">
        <v>241</v>
      </c>
      <c r="B970" s="19">
        <v>11</v>
      </c>
      <c r="C970" s="39" t="s">
        <v>226</v>
      </c>
      <c r="D970" s="2" t="s">
        <v>64</v>
      </c>
      <c r="E970" s="28">
        <v>600</v>
      </c>
      <c r="F970" s="21">
        <f>SUM(F971)</f>
        <v>39118.400000000001</v>
      </c>
    </row>
    <row r="971" spans="1:6" ht="15.75">
      <c r="A971" s="90" t="s">
        <v>299</v>
      </c>
      <c r="B971" s="19">
        <v>11</v>
      </c>
      <c r="C971" s="39" t="s">
        <v>226</v>
      </c>
      <c r="D971" s="2" t="s">
        <v>64</v>
      </c>
      <c r="E971" s="28">
        <v>620</v>
      </c>
      <c r="F971" s="21">
        <v>39118.400000000001</v>
      </c>
    </row>
    <row r="972" spans="1:6" ht="15.75">
      <c r="A972" s="87" t="s">
        <v>234</v>
      </c>
      <c r="B972" s="19">
        <v>11</v>
      </c>
      <c r="C972" s="39" t="s">
        <v>226</v>
      </c>
      <c r="D972" s="2" t="s">
        <v>64</v>
      </c>
      <c r="E972" s="25">
        <v>800</v>
      </c>
      <c r="F972" s="21">
        <f>SUM(F973)</f>
        <v>15.2</v>
      </c>
    </row>
    <row r="973" spans="1:6" ht="15.75">
      <c r="A973" s="86" t="s">
        <v>235</v>
      </c>
      <c r="B973" s="19">
        <v>11</v>
      </c>
      <c r="C973" s="39" t="s">
        <v>226</v>
      </c>
      <c r="D973" s="2" t="s">
        <v>64</v>
      </c>
      <c r="E973" s="25">
        <v>850</v>
      </c>
      <c r="F973" s="29">
        <v>15.2</v>
      </c>
    </row>
    <row r="974" spans="1:6" s="54" customFormat="1" ht="15.75">
      <c r="A974" s="86" t="s">
        <v>424</v>
      </c>
      <c r="B974" s="19">
        <v>11</v>
      </c>
      <c r="C974" s="39" t="s">
        <v>226</v>
      </c>
      <c r="D974" s="53" t="s">
        <v>425</v>
      </c>
      <c r="E974" s="25"/>
      <c r="F974" s="21">
        <f t="shared" ref="F974:F977" si="27">SUM(F975)</f>
        <v>43577</v>
      </c>
    </row>
    <row r="975" spans="1:6" s="54" customFormat="1" ht="47.25">
      <c r="A975" s="86" t="s">
        <v>426</v>
      </c>
      <c r="B975" s="19">
        <v>11</v>
      </c>
      <c r="C975" s="39" t="s">
        <v>226</v>
      </c>
      <c r="D975" s="53" t="s">
        <v>427</v>
      </c>
      <c r="E975" s="25"/>
      <c r="F975" s="21">
        <f t="shared" si="27"/>
        <v>43577</v>
      </c>
    </row>
    <row r="976" spans="1:6" s="54" customFormat="1" ht="31.5">
      <c r="A976" s="86" t="s">
        <v>155</v>
      </c>
      <c r="B976" s="19">
        <v>11</v>
      </c>
      <c r="C976" s="39" t="s">
        <v>226</v>
      </c>
      <c r="D976" s="53" t="s">
        <v>428</v>
      </c>
      <c r="E976" s="25"/>
      <c r="F976" s="21">
        <f t="shared" si="27"/>
        <v>43577</v>
      </c>
    </row>
    <row r="977" spans="1:6" s="54" customFormat="1" ht="31.5">
      <c r="A977" s="96" t="s">
        <v>241</v>
      </c>
      <c r="B977" s="19">
        <v>11</v>
      </c>
      <c r="C977" s="39" t="s">
        <v>226</v>
      </c>
      <c r="D977" s="53" t="s">
        <v>428</v>
      </c>
      <c r="E977" s="25">
        <v>600</v>
      </c>
      <c r="F977" s="21">
        <f t="shared" si="27"/>
        <v>43577</v>
      </c>
    </row>
    <row r="978" spans="1:6" s="54" customFormat="1" ht="15.75">
      <c r="A978" s="90" t="s">
        <v>242</v>
      </c>
      <c r="B978" s="19">
        <v>11</v>
      </c>
      <c r="C978" s="39" t="s">
        <v>226</v>
      </c>
      <c r="D978" s="53" t="s">
        <v>428</v>
      </c>
      <c r="E978" s="25">
        <v>610</v>
      </c>
      <c r="F978" s="21">
        <v>43577</v>
      </c>
    </row>
    <row r="979" spans="1:6" ht="31.5">
      <c r="A979" s="85" t="s">
        <v>320</v>
      </c>
      <c r="B979" s="19">
        <v>11</v>
      </c>
      <c r="C979" s="39" t="s">
        <v>226</v>
      </c>
      <c r="D979" s="4" t="s">
        <v>35</v>
      </c>
      <c r="E979" s="22"/>
      <c r="F979" s="21">
        <f>SUM(F980,F1012)</f>
        <v>5648.8</v>
      </c>
    </row>
    <row r="980" spans="1:6" ht="31.5">
      <c r="A980" s="85" t="s">
        <v>328</v>
      </c>
      <c r="B980" s="19">
        <v>11</v>
      </c>
      <c r="C980" s="39" t="s">
        <v>226</v>
      </c>
      <c r="D980" s="2" t="s">
        <v>36</v>
      </c>
      <c r="E980" s="22"/>
      <c r="F980" s="21">
        <f>SUM(F981,F988,F1004,F1008)</f>
        <v>5251.3</v>
      </c>
    </row>
    <row r="981" spans="1:6" ht="47.25">
      <c r="A981" s="85" t="s">
        <v>519</v>
      </c>
      <c r="B981" s="19">
        <v>11</v>
      </c>
      <c r="C981" s="39" t="s">
        <v>226</v>
      </c>
      <c r="D981" s="2" t="s">
        <v>74</v>
      </c>
      <c r="E981" s="22"/>
      <c r="F981" s="21">
        <f>SUM(F982,)</f>
        <v>4272.5</v>
      </c>
    </row>
    <row r="982" spans="1:6" ht="63">
      <c r="A982" s="92" t="s">
        <v>358</v>
      </c>
      <c r="B982" s="19">
        <v>11</v>
      </c>
      <c r="C982" s="39" t="s">
        <v>226</v>
      </c>
      <c r="D982" s="2" t="s">
        <v>79</v>
      </c>
      <c r="E982" s="22"/>
      <c r="F982" s="21">
        <f>SUM(F983,F985)</f>
        <v>4272.5</v>
      </c>
    </row>
    <row r="983" spans="1:6" ht="31.5">
      <c r="A983" s="86" t="s">
        <v>316</v>
      </c>
      <c r="B983" s="19">
        <v>11</v>
      </c>
      <c r="C983" s="39" t="s">
        <v>226</v>
      </c>
      <c r="D983" s="2" t="s">
        <v>79</v>
      </c>
      <c r="E983" s="38" t="s">
        <v>286</v>
      </c>
      <c r="F983" s="21">
        <f>SUM(F984)</f>
        <v>49.2</v>
      </c>
    </row>
    <row r="984" spans="1:6" ht="31.5">
      <c r="A984" s="87" t="s">
        <v>233</v>
      </c>
      <c r="B984" s="19">
        <v>11</v>
      </c>
      <c r="C984" s="39" t="s">
        <v>226</v>
      </c>
      <c r="D984" s="2" t="s">
        <v>79</v>
      </c>
      <c r="E984" s="22">
        <v>240</v>
      </c>
      <c r="F984" s="29">
        <v>49.2</v>
      </c>
    </row>
    <row r="985" spans="1:6" ht="31.5">
      <c r="A985" s="90" t="s">
        <v>241</v>
      </c>
      <c r="B985" s="19">
        <v>11</v>
      </c>
      <c r="C985" s="39" t="s">
        <v>226</v>
      </c>
      <c r="D985" s="2" t="s">
        <v>79</v>
      </c>
      <c r="E985" s="7">
        <v>600</v>
      </c>
      <c r="F985" s="21">
        <f>SUM(F986,F987)</f>
        <v>4223.3</v>
      </c>
    </row>
    <row r="986" spans="1:6" s="54" customFormat="1" ht="15.75">
      <c r="A986" s="90" t="s">
        <v>242</v>
      </c>
      <c r="B986" s="19">
        <v>11</v>
      </c>
      <c r="C986" s="39" t="s">
        <v>226</v>
      </c>
      <c r="D986" s="53" t="s">
        <v>79</v>
      </c>
      <c r="E986" s="7">
        <v>610</v>
      </c>
      <c r="F986" s="21">
        <v>304.5</v>
      </c>
    </row>
    <row r="987" spans="1:6" ht="15.75">
      <c r="A987" s="90" t="s">
        <v>299</v>
      </c>
      <c r="B987" s="19">
        <v>11</v>
      </c>
      <c r="C987" s="39" t="s">
        <v>226</v>
      </c>
      <c r="D987" s="2" t="s">
        <v>79</v>
      </c>
      <c r="E987" s="28">
        <v>620</v>
      </c>
      <c r="F987" s="21">
        <v>3918.8</v>
      </c>
    </row>
    <row r="988" spans="1:6" ht="63">
      <c r="A988" s="89" t="s">
        <v>176</v>
      </c>
      <c r="B988" s="19">
        <v>11</v>
      </c>
      <c r="C988" s="39" t="s">
        <v>226</v>
      </c>
      <c r="D988" s="2" t="s">
        <v>75</v>
      </c>
      <c r="E988" s="28"/>
      <c r="F988" s="21">
        <f>SUM(F989,F993,F999,)</f>
        <v>683.8</v>
      </c>
    </row>
    <row r="989" spans="1:6" ht="31.5">
      <c r="A989" s="89" t="s">
        <v>76</v>
      </c>
      <c r="B989" s="19">
        <v>11</v>
      </c>
      <c r="C989" s="39" t="s">
        <v>226</v>
      </c>
      <c r="D989" s="2" t="s">
        <v>160</v>
      </c>
      <c r="E989" s="28"/>
      <c r="F989" s="21">
        <f>SUM(F990)</f>
        <v>148.6</v>
      </c>
    </row>
    <row r="990" spans="1:6" ht="31.5">
      <c r="A990" s="90" t="s">
        <v>241</v>
      </c>
      <c r="B990" s="19">
        <v>11</v>
      </c>
      <c r="C990" s="39" t="s">
        <v>226</v>
      </c>
      <c r="D990" s="2" t="s">
        <v>160</v>
      </c>
      <c r="E990" s="7">
        <v>600</v>
      </c>
      <c r="F990" s="21">
        <f>SUM(F991,F992)</f>
        <v>148.6</v>
      </c>
    </row>
    <row r="991" spans="1:6" s="54" customFormat="1" ht="15.75">
      <c r="A991" s="90" t="s">
        <v>242</v>
      </c>
      <c r="B991" s="19">
        <v>11</v>
      </c>
      <c r="C991" s="39" t="s">
        <v>226</v>
      </c>
      <c r="D991" s="53" t="s">
        <v>160</v>
      </c>
      <c r="E991" s="7">
        <v>610</v>
      </c>
      <c r="F991" s="21">
        <v>27.6</v>
      </c>
    </row>
    <row r="992" spans="1:6" ht="15.75">
      <c r="A992" s="90" t="s">
        <v>299</v>
      </c>
      <c r="B992" s="19">
        <v>11</v>
      </c>
      <c r="C992" s="39" t="s">
        <v>226</v>
      </c>
      <c r="D992" s="2" t="s">
        <v>160</v>
      </c>
      <c r="E992" s="28">
        <v>620</v>
      </c>
      <c r="F992" s="21">
        <v>121</v>
      </c>
    </row>
    <row r="993" spans="1:6" ht="31.5">
      <c r="A993" s="89" t="s">
        <v>77</v>
      </c>
      <c r="B993" s="19">
        <v>11</v>
      </c>
      <c r="C993" s="39" t="s">
        <v>226</v>
      </c>
      <c r="D993" s="2" t="s">
        <v>81</v>
      </c>
      <c r="E993" s="22"/>
      <c r="F993" s="21">
        <f>SUM(F994,F996)</f>
        <v>339.59999999999997</v>
      </c>
    </row>
    <row r="994" spans="1:6" ht="31.5">
      <c r="A994" s="86" t="s">
        <v>316</v>
      </c>
      <c r="B994" s="19">
        <v>11</v>
      </c>
      <c r="C994" s="39" t="s">
        <v>226</v>
      </c>
      <c r="D994" s="2" t="s">
        <v>81</v>
      </c>
      <c r="E994" s="38" t="s">
        <v>286</v>
      </c>
      <c r="F994" s="21">
        <f>SUM(F995)</f>
        <v>24</v>
      </c>
    </row>
    <row r="995" spans="1:6" ht="31.5">
      <c r="A995" s="87" t="s">
        <v>233</v>
      </c>
      <c r="B995" s="19">
        <v>11</v>
      </c>
      <c r="C995" s="39" t="s">
        <v>226</v>
      </c>
      <c r="D995" s="2" t="s">
        <v>81</v>
      </c>
      <c r="E995" s="22">
        <v>240</v>
      </c>
      <c r="F995" s="29">
        <v>24</v>
      </c>
    </row>
    <row r="996" spans="1:6" ht="31.5">
      <c r="A996" s="90" t="s">
        <v>241</v>
      </c>
      <c r="B996" s="19">
        <v>11</v>
      </c>
      <c r="C996" s="39" t="s">
        <v>226</v>
      </c>
      <c r="D996" s="2" t="s">
        <v>81</v>
      </c>
      <c r="E996" s="7">
        <v>600</v>
      </c>
      <c r="F996" s="21">
        <f>SUM(F998,F997)</f>
        <v>315.59999999999997</v>
      </c>
    </row>
    <row r="997" spans="1:6" s="54" customFormat="1" ht="15.75">
      <c r="A997" s="90" t="s">
        <v>242</v>
      </c>
      <c r="B997" s="19">
        <v>11</v>
      </c>
      <c r="C997" s="39" t="s">
        <v>226</v>
      </c>
      <c r="D997" s="53" t="s">
        <v>81</v>
      </c>
      <c r="E997" s="7">
        <v>610</v>
      </c>
      <c r="F997" s="21">
        <v>21.4</v>
      </c>
    </row>
    <row r="998" spans="1:6" ht="15.75">
      <c r="A998" s="90" t="s">
        <v>299</v>
      </c>
      <c r="B998" s="19">
        <v>11</v>
      </c>
      <c r="C998" s="39" t="s">
        <v>226</v>
      </c>
      <c r="D998" s="2" t="s">
        <v>81</v>
      </c>
      <c r="E998" s="28">
        <v>620</v>
      </c>
      <c r="F998" s="21">
        <v>294.2</v>
      </c>
    </row>
    <row r="999" spans="1:6" ht="15.75">
      <c r="A999" s="89" t="s">
        <v>360</v>
      </c>
      <c r="B999" s="19">
        <v>11</v>
      </c>
      <c r="C999" s="39" t="s">
        <v>226</v>
      </c>
      <c r="D999" s="2" t="s">
        <v>82</v>
      </c>
      <c r="E999" s="28"/>
      <c r="F999" s="21">
        <f>SUM(F1000,F1002)</f>
        <v>195.6</v>
      </c>
    </row>
    <row r="1000" spans="1:6" ht="31.5">
      <c r="A1000" s="86" t="s">
        <v>316</v>
      </c>
      <c r="B1000" s="19">
        <v>11</v>
      </c>
      <c r="C1000" s="39" t="s">
        <v>226</v>
      </c>
      <c r="D1000" s="2" t="s">
        <v>82</v>
      </c>
      <c r="E1000" s="38" t="s">
        <v>286</v>
      </c>
      <c r="F1000" s="21">
        <f>SUM(F1001)</f>
        <v>87.6</v>
      </c>
    </row>
    <row r="1001" spans="1:6" ht="31.5">
      <c r="A1001" s="87" t="s">
        <v>233</v>
      </c>
      <c r="B1001" s="19">
        <v>11</v>
      </c>
      <c r="C1001" s="39" t="s">
        <v>226</v>
      </c>
      <c r="D1001" s="2" t="s">
        <v>82</v>
      </c>
      <c r="E1001" s="22">
        <v>240</v>
      </c>
      <c r="F1001" s="29">
        <v>87.6</v>
      </c>
    </row>
    <row r="1002" spans="1:6" s="54" customFormat="1" ht="31.5">
      <c r="A1002" s="90" t="s">
        <v>241</v>
      </c>
      <c r="B1002" s="19">
        <v>11</v>
      </c>
      <c r="C1002" s="39" t="s">
        <v>226</v>
      </c>
      <c r="D1002" s="53" t="s">
        <v>82</v>
      </c>
      <c r="E1002" s="22">
        <v>600</v>
      </c>
      <c r="F1002" s="21">
        <f t="shared" ref="F1002" si="28">SUM(F1003)</f>
        <v>108</v>
      </c>
    </row>
    <row r="1003" spans="1:6" s="54" customFormat="1" ht="15.75">
      <c r="A1003" s="90" t="s">
        <v>299</v>
      </c>
      <c r="B1003" s="19">
        <v>11</v>
      </c>
      <c r="C1003" s="39" t="s">
        <v>226</v>
      </c>
      <c r="D1003" s="53" t="s">
        <v>82</v>
      </c>
      <c r="E1003" s="28">
        <v>620</v>
      </c>
      <c r="F1003" s="29">
        <v>108</v>
      </c>
    </row>
    <row r="1004" spans="1:6" ht="47.25">
      <c r="A1004" s="89" t="s">
        <v>462</v>
      </c>
      <c r="B1004" s="19">
        <v>11</v>
      </c>
      <c r="C1004" s="39" t="s">
        <v>226</v>
      </c>
      <c r="D1004" s="2" t="s">
        <v>78</v>
      </c>
      <c r="E1004" s="22"/>
      <c r="F1004" s="21">
        <f>SUM(F1005)</f>
        <v>157</v>
      </c>
    </row>
    <row r="1005" spans="1:6" ht="47.25">
      <c r="A1005" s="89" t="s">
        <v>83</v>
      </c>
      <c r="B1005" s="19">
        <v>11</v>
      </c>
      <c r="C1005" s="39" t="s">
        <v>226</v>
      </c>
      <c r="D1005" s="2" t="s">
        <v>161</v>
      </c>
      <c r="E1005" s="22"/>
      <c r="F1005" s="21">
        <f>SUM(F1006)</f>
        <v>157</v>
      </c>
    </row>
    <row r="1006" spans="1:6" ht="31.5">
      <c r="A1006" s="86" t="s">
        <v>316</v>
      </c>
      <c r="B1006" s="19">
        <v>11</v>
      </c>
      <c r="C1006" s="39" t="s">
        <v>226</v>
      </c>
      <c r="D1006" s="2" t="s">
        <v>161</v>
      </c>
      <c r="E1006" s="38" t="s">
        <v>286</v>
      </c>
      <c r="F1006" s="21">
        <f>SUM(F1007)</f>
        <v>157</v>
      </c>
    </row>
    <row r="1007" spans="1:6" ht="36" customHeight="1">
      <c r="A1007" s="87" t="s">
        <v>233</v>
      </c>
      <c r="B1007" s="19">
        <v>11</v>
      </c>
      <c r="C1007" s="39" t="s">
        <v>226</v>
      </c>
      <c r="D1007" s="2" t="s">
        <v>161</v>
      </c>
      <c r="E1007" s="22">
        <v>240</v>
      </c>
      <c r="F1007" s="29">
        <v>157</v>
      </c>
    </row>
    <row r="1008" spans="1:6" ht="63">
      <c r="A1008" s="116" t="s">
        <v>645</v>
      </c>
      <c r="B1008" s="19">
        <v>11</v>
      </c>
      <c r="C1008" s="39" t="s">
        <v>226</v>
      </c>
      <c r="D1008" s="2" t="s">
        <v>85</v>
      </c>
      <c r="E1008" s="22"/>
      <c r="F1008" s="21">
        <f>SUM(F1009)</f>
        <v>138</v>
      </c>
    </row>
    <row r="1009" spans="1:6" ht="31.5">
      <c r="A1009" s="85" t="s">
        <v>86</v>
      </c>
      <c r="B1009" s="19">
        <v>11</v>
      </c>
      <c r="C1009" s="39" t="s">
        <v>226</v>
      </c>
      <c r="D1009" s="2" t="s">
        <v>162</v>
      </c>
      <c r="E1009" s="22"/>
      <c r="F1009" s="21">
        <f>SUM(F1010)</f>
        <v>138</v>
      </c>
    </row>
    <row r="1010" spans="1:6" ht="31.5">
      <c r="A1010" s="86" t="s">
        <v>316</v>
      </c>
      <c r="B1010" s="19">
        <v>11</v>
      </c>
      <c r="C1010" s="39" t="s">
        <v>226</v>
      </c>
      <c r="D1010" s="2" t="s">
        <v>162</v>
      </c>
      <c r="E1010" s="38" t="s">
        <v>286</v>
      </c>
      <c r="F1010" s="21">
        <f>SUM(F1011)</f>
        <v>138</v>
      </c>
    </row>
    <row r="1011" spans="1:6" ht="31.5">
      <c r="A1011" s="87" t="s">
        <v>233</v>
      </c>
      <c r="B1011" s="19">
        <v>11</v>
      </c>
      <c r="C1011" s="39" t="s">
        <v>226</v>
      </c>
      <c r="D1011" s="2" t="s">
        <v>162</v>
      </c>
      <c r="E1011" s="22">
        <v>240</v>
      </c>
      <c r="F1011" s="29">
        <v>138</v>
      </c>
    </row>
    <row r="1012" spans="1:6" ht="31.5">
      <c r="A1012" s="85" t="s">
        <v>337</v>
      </c>
      <c r="B1012" s="19">
        <v>11</v>
      </c>
      <c r="C1012" s="39" t="s">
        <v>226</v>
      </c>
      <c r="D1012" s="4" t="s">
        <v>39</v>
      </c>
      <c r="E1012" s="28"/>
      <c r="F1012" s="21">
        <f>SUM(F1014)</f>
        <v>397.50000000000006</v>
      </c>
    </row>
    <row r="1013" spans="1:6" ht="31.5">
      <c r="A1013" s="90" t="s">
        <v>446</v>
      </c>
      <c r="B1013" s="19">
        <v>11</v>
      </c>
      <c r="C1013" s="39" t="s">
        <v>226</v>
      </c>
      <c r="D1013" s="4" t="s">
        <v>447</v>
      </c>
      <c r="E1013" s="28"/>
      <c r="F1013" s="21">
        <f>SUM(F1014)</f>
        <v>397.50000000000006</v>
      </c>
    </row>
    <row r="1014" spans="1:6" ht="31.5">
      <c r="A1014" s="90" t="s">
        <v>448</v>
      </c>
      <c r="B1014" s="19">
        <v>11</v>
      </c>
      <c r="C1014" s="39" t="s">
        <v>226</v>
      </c>
      <c r="D1014" s="4" t="s">
        <v>449</v>
      </c>
      <c r="E1014" s="28"/>
      <c r="F1014" s="21">
        <f>SUM(F1015,F1017)</f>
        <v>397.50000000000006</v>
      </c>
    </row>
    <row r="1015" spans="1:6" s="54" customFormat="1" ht="31.5">
      <c r="A1015" s="86" t="s">
        <v>316</v>
      </c>
      <c r="B1015" s="19">
        <v>11</v>
      </c>
      <c r="C1015" s="39" t="s">
        <v>226</v>
      </c>
      <c r="D1015" s="4" t="s">
        <v>449</v>
      </c>
      <c r="E1015" s="38" t="s">
        <v>286</v>
      </c>
      <c r="F1015" s="21">
        <f>SUM(F1016)</f>
        <v>58.8</v>
      </c>
    </row>
    <row r="1016" spans="1:6" s="54" customFormat="1" ht="31.5">
      <c r="A1016" s="87" t="s">
        <v>233</v>
      </c>
      <c r="B1016" s="19">
        <v>11</v>
      </c>
      <c r="C1016" s="39" t="s">
        <v>226</v>
      </c>
      <c r="D1016" s="4" t="s">
        <v>449</v>
      </c>
      <c r="E1016" s="22">
        <v>240</v>
      </c>
      <c r="F1016" s="29">
        <v>58.8</v>
      </c>
    </row>
    <row r="1017" spans="1:6" ht="31.5">
      <c r="A1017" s="90" t="s">
        <v>241</v>
      </c>
      <c r="B1017" s="19">
        <v>11</v>
      </c>
      <c r="C1017" s="39" t="s">
        <v>226</v>
      </c>
      <c r="D1017" s="4" t="s">
        <v>449</v>
      </c>
      <c r="E1017" s="7">
        <v>600</v>
      </c>
      <c r="F1017" s="21">
        <f>SUM(F1018,F1019)</f>
        <v>338.70000000000005</v>
      </c>
    </row>
    <row r="1018" spans="1:6" s="54" customFormat="1" ht="15.75">
      <c r="A1018" s="90" t="s">
        <v>242</v>
      </c>
      <c r="B1018" s="19">
        <v>11</v>
      </c>
      <c r="C1018" s="39" t="s">
        <v>226</v>
      </c>
      <c r="D1018" s="4" t="s">
        <v>449</v>
      </c>
      <c r="E1018" s="7">
        <v>610</v>
      </c>
      <c r="F1018" s="21">
        <v>165.4</v>
      </c>
    </row>
    <row r="1019" spans="1:6" ht="15.75">
      <c r="A1019" s="90" t="s">
        <v>299</v>
      </c>
      <c r="B1019" s="19">
        <v>11</v>
      </c>
      <c r="C1019" s="39" t="s">
        <v>226</v>
      </c>
      <c r="D1019" s="4" t="s">
        <v>449</v>
      </c>
      <c r="E1019" s="28">
        <v>620</v>
      </c>
      <c r="F1019" s="21">
        <v>173.3</v>
      </c>
    </row>
    <row r="1020" spans="1:6" ht="15.75">
      <c r="A1020" s="86" t="s">
        <v>304</v>
      </c>
      <c r="B1020" s="25">
        <v>11</v>
      </c>
      <c r="C1020" s="39" t="s">
        <v>228</v>
      </c>
      <c r="D1020" s="10"/>
      <c r="E1020" s="25"/>
      <c r="F1020" s="21">
        <f>SUM(F1021,)</f>
        <v>4432</v>
      </c>
    </row>
    <row r="1021" spans="1:6" ht="31.5">
      <c r="A1021" s="85" t="s">
        <v>319</v>
      </c>
      <c r="B1021" s="19">
        <v>11</v>
      </c>
      <c r="C1021" s="39" t="s">
        <v>228</v>
      </c>
      <c r="D1021" s="4" t="s">
        <v>29</v>
      </c>
      <c r="E1021" s="25"/>
      <c r="F1021" s="21">
        <f>SUM(F1022,)</f>
        <v>4432</v>
      </c>
    </row>
    <row r="1022" spans="1:6" ht="31.5">
      <c r="A1022" s="85" t="s">
        <v>342</v>
      </c>
      <c r="B1022" s="19">
        <v>11</v>
      </c>
      <c r="C1022" s="39" t="s">
        <v>228</v>
      </c>
      <c r="D1022" s="2" t="s">
        <v>30</v>
      </c>
      <c r="E1022" s="25"/>
      <c r="F1022" s="21">
        <f>SUM(F1023)</f>
        <v>4432</v>
      </c>
    </row>
    <row r="1023" spans="1:6" ht="47.25">
      <c r="A1023" s="116" t="s">
        <v>695</v>
      </c>
      <c r="B1023" s="19">
        <v>11</v>
      </c>
      <c r="C1023" s="39" t="s">
        <v>228</v>
      </c>
      <c r="D1023" s="2" t="s">
        <v>58</v>
      </c>
      <c r="E1023" s="25"/>
      <c r="F1023" s="21">
        <f>SUM(F1024,F1029)</f>
        <v>4432</v>
      </c>
    </row>
    <row r="1024" spans="1:6" ht="31.5">
      <c r="A1024" s="85" t="s">
        <v>169</v>
      </c>
      <c r="B1024" s="19">
        <v>11</v>
      </c>
      <c r="C1024" s="39" t="s">
        <v>228</v>
      </c>
      <c r="D1024" s="2" t="s">
        <v>61</v>
      </c>
      <c r="E1024" s="22"/>
      <c r="F1024" s="21">
        <f>SUM(F1025,F1027)</f>
        <v>3982</v>
      </c>
    </row>
    <row r="1025" spans="1:6" ht="31.5">
      <c r="A1025" s="86" t="s">
        <v>316</v>
      </c>
      <c r="B1025" s="25">
        <v>11</v>
      </c>
      <c r="C1025" s="39" t="s">
        <v>228</v>
      </c>
      <c r="D1025" s="2" t="s">
        <v>61</v>
      </c>
      <c r="E1025" s="25">
        <v>200</v>
      </c>
      <c r="F1025" s="21">
        <f>SUM(F1026)</f>
        <v>2319</v>
      </c>
    </row>
    <row r="1026" spans="1:6" ht="31.5">
      <c r="A1026" s="86" t="s">
        <v>233</v>
      </c>
      <c r="B1026" s="22">
        <v>11</v>
      </c>
      <c r="C1026" s="39" t="s">
        <v>228</v>
      </c>
      <c r="D1026" s="2" t="s">
        <v>61</v>
      </c>
      <c r="E1026" s="25">
        <v>240</v>
      </c>
      <c r="F1026" s="21">
        <v>2319</v>
      </c>
    </row>
    <row r="1027" spans="1:6" ht="31.5">
      <c r="A1027" s="90" t="s">
        <v>241</v>
      </c>
      <c r="B1027" s="19">
        <v>11</v>
      </c>
      <c r="C1027" s="39" t="s">
        <v>228</v>
      </c>
      <c r="D1027" s="2" t="s">
        <v>61</v>
      </c>
      <c r="E1027" s="7">
        <v>600</v>
      </c>
      <c r="F1027" s="21">
        <f>SUM(F1028)</f>
        <v>1663</v>
      </c>
    </row>
    <row r="1028" spans="1:6" ht="15.75">
      <c r="A1028" s="90" t="s">
        <v>299</v>
      </c>
      <c r="B1028" s="19">
        <v>11</v>
      </c>
      <c r="C1028" s="39" t="s">
        <v>228</v>
      </c>
      <c r="D1028" s="2" t="s">
        <v>61</v>
      </c>
      <c r="E1028" s="28">
        <v>620</v>
      </c>
      <c r="F1028" s="21">
        <v>1663</v>
      </c>
    </row>
    <row r="1029" spans="1:6" ht="47.25">
      <c r="A1029" s="85" t="s">
        <v>170</v>
      </c>
      <c r="B1029" s="25">
        <v>11</v>
      </c>
      <c r="C1029" s="39" t="s">
        <v>228</v>
      </c>
      <c r="D1029" s="2" t="s">
        <v>171</v>
      </c>
      <c r="E1029" s="25"/>
      <c r="F1029" s="21">
        <f>SUM(F1030,F1032)</f>
        <v>450</v>
      </c>
    </row>
    <row r="1030" spans="1:6" s="54" customFormat="1" ht="63">
      <c r="A1030" s="85" t="s">
        <v>229</v>
      </c>
      <c r="B1030" s="22">
        <v>11</v>
      </c>
      <c r="C1030" s="39" t="s">
        <v>228</v>
      </c>
      <c r="D1030" s="53" t="s">
        <v>171</v>
      </c>
      <c r="E1030" s="28">
        <v>100</v>
      </c>
      <c r="F1030" s="21">
        <f>SUM(F1031)</f>
        <v>350</v>
      </c>
    </row>
    <row r="1031" spans="1:6" s="54" customFormat="1" ht="15.75">
      <c r="A1031" s="86" t="s">
        <v>244</v>
      </c>
      <c r="B1031" s="22">
        <v>11</v>
      </c>
      <c r="C1031" s="39" t="s">
        <v>228</v>
      </c>
      <c r="D1031" s="53" t="s">
        <v>171</v>
      </c>
      <c r="E1031" s="28">
        <v>110</v>
      </c>
      <c r="F1031" s="59">
        <v>350</v>
      </c>
    </row>
    <row r="1032" spans="1:6" s="54" customFormat="1" ht="31.5">
      <c r="A1032" s="86" t="s">
        <v>316</v>
      </c>
      <c r="B1032" s="25">
        <v>11</v>
      </c>
      <c r="C1032" s="39" t="s">
        <v>228</v>
      </c>
      <c r="D1032" s="53" t="s">
        <v>171</v>
      </c>
      <c r="E1032" s="25">
        <v>200</v>
      </c>
      <c r="F1032" s="21">
        <f>SUM(F1033)</f>
        <v>100</v>
      </c>
    </row>
    <row r="1033" spans="1:6" s="54" customFormat="1" ht="31.5">
      <c r="A1033" s="86" t="s">
        <v>233</v>
      </c>
      <c r="B1033" s="22">
        <v>11</v>
      </c>
      <c r="C1033" s="39" t="s">
        <v>228</v>
      </c>
      <c r="D1033" s="53" t="s">
        <v>171</v>
      </c>
      <c r="E1033" s="25">
        <v>240</v>
      </c>
      <c r="F1033" s="21">
        <v>100</v>
      </c>
    </row>
    <row r="1034" spans="1:6" ht="15.75">
      <c r="A1034" s="112" t="s">
        <v>305</v>
      </c>
      <c r="B1034" s="22">
        <v>11</v>
      </c>
      <c r="C1034" s="27" t="s">
        <v>267</v>
      </c>
      <c r="D1034" s="45"/>
      <c r="E1034" s="27"/>
      <c r="F1034" s="21">
        <f>SUM(F1035,F1045)</f>
        <v>3929.3399999999997</v>
      </c>
    </row>
    <row r="1035" spans="1:6" ht="31.5">
      <c r="A1035" s="85" t="s">
        <v>319</v>
      </c>
      <c r="B1035" s="19">
        <v>11</v>
      </c>
      <c r="C1035" s="27" t="s">
        <v>267</v>
      </c>
      <c r="D1035" s="4" t="s">
        <v>29</v>
      </c>
      <c r="E1035" s="25"/>
      <c r="F1035" s="21">
        <f>SUM(F1036)</f>
        <v>3909.3399999999997</v>
      </c>
    </row>
    <row r="1036" spans="1:6" ht="15.75">
      <c r="A1036" s="85" t="s">
        <v>2</v>
      </c>
      <c r="B1036" s="19">
        <v>11</v>
      </c>
      <c r="C1036" s="39" t="s">
        <v>267</v>
      </c>
      <c r="D1036" s="2" t="s">
        <v>34</v>
      </c>
      <c r="E1036" s="27"/>
      <c r="F1036" s="21">
        <f>SUM(F1037)</f>
        <v>3909.3399999999997</v>
      </c>
    </row>
    <row r="1037" spans="1:6" ht="47.25">
      <c r="A1037" s="86" t="s">
        <v>696</v>
      </c>
      <c r="B1037" s="19">
        <v>11</v>
      </c>
      <c r="C1037" s="39" t="s">
        <v>267</v>
      </c>
      <c r="D1037" s="2" t="s">
        <v>59</v>
      </c>
      <c r="E1037" s="27"/>
      <c r="F1037" s="21">
        <f>SUM(F1038)</f>
        <v>3909.3399999999997</v>
      </c>
    </row>
    <row r="1038" spans="1:6" ht="15.75">
      <c r="A1038" s="85" t="s">
        <v>10</v>
      </c>
      <c r="B1038" s="19">
        <v>11</v>
      </c>
      <c r="C1038" s="39" t="s">
        <v>267</v>
      </c>
      <c r="D1038" s="2" t="s">
        <v>60</v>
      </c>
      <c r="E1038" s="25"/>
      <c r="F1038" s="21">
        <f>SUM(F1039,F1041,F1043)</f>
        <v>3909.3399999999997</v>
      </c>
    </row>
    <row r="1039" spans="1:6" ht="67.5" customHeight="1">
      <c r="A1039" s="85" t="s">
        <v>229</v>
      </c>
      <c r="B1039" s="25">
        <v>11</v>
      </c>
      <c r="C1039" s="39" t="s">
        <v>267</v>
      </c>
      <c r="D1039" s="2" t="s">
        <v>60</v>
      </c>
      <c r="E1039" s="25">
        <v>100</v>
      </c>
      <c r="F1039" s="21">
        <f>SUM(F1040)</f>
        <v>3708.74</v>
      </c>
    </row>
    <row r="1040" spans="1:6" ht="31.5">
      <c r="A1040" s="100" t="s">
        <v>230</v>
      </c>
      <c r="B1040" s="25">
        <v>11</v>
      </c>
      <c r="C1040" s="39" t="s">
        <v>267</v>
      </c>
      <c r="D1040" s="2" t="s">
        <v>60</v>
      </c>
      <c r="E1040" s="25">
        <v>120</v>
      </c>
      <c r="F1040" s="29">
        <v>3708.74</v>
      </c>
    </row>
    <row r="1041" spans="1:6" ht="31.5">
      <c r="A1041" s="86" t="s">
        <v>316</v>
      </c>
      <c r="B1041" s="25">
        <v>11</v>
      </c>
      <c r="C1041" s="39" t="s">
        <v>267</v>
      </c>
      <c r="D1041" s="2" t="s">
        <v>60</v>
      </c>
      <c r="E1041" s="25">
        <v>200</v>
      </c>
      <c r="F1041" s="21">
        <f>SUM(F1042)</f>
        <v>195.2</v>
      </c>
    </row>
    <row r="1042" spans="1:6" ht="31.5">
      <c r="A1042" s="85" t="s">
        <v>233</v>
      </c>
      <c r="B1042" s="25">
        <v>11</v>
      </c>
      <c r="C1042" s="39" t="s">
        <v>267</v>
      </c>
      <c r="D1042" s="2" t="s">
        <v>60</v>
      </c>
      <c r="E1042" s="23">
        <v>240</v>
      </c>
      <c r="F1042" s="21">
        <v>195.2</v>
      </c>
    </row>
    <row r="1043" spans="1:6" ht="15.75">
      <c r="A1043" s="113" t="s">
        <v>234</v>
      </c>
      <c r="B1043" s="25">
        <v>11</v>
      </c>
      <c r="C1043" s="39" t="s">
        <v>267</v>
      </c>
      <c r="D1043" s="2" t="s">
        <v>60</v>
      </c>
      <c r="E1043" s="8">
        <v>800</v>
      </c>
      <c r="F1043" s="21">
        <f>SUM(F1044)</f>
        <v>5.4</v>
      </c>
    </row>
    <row r="1044" spans="1:6" ht="15.75">
      <c r="A1044" s="112" t="s">
        <v>235</v>
      </c>
      <c r="B1044" s="25">
        <v>11</v>
      </c>
      <c r="C1044" s="39" t="s">
        <v>267</v>
      </c>
      <c r="D1044" s="2" t="s">
        <v>60</v>
      </c>
      <c r="E1044" s="8">
        <v>850</v>
      </c>
      <c r="F1044" s="29">
        <v>5.4</v>
      </c>
    </row>
    <row r="1045" spans="1:6" s="54" customFormat="1" ht="47.25">
      <c r="A1045" s="85" t="s">
        <v>551</v>
      </c>
      <c r="B1045" s="25">
        <v>11</v>
      </c>
      <c r="C1045" s="39" t="s">
        <v>267</v>
      </c>
      <c r="D1045" s="4" t="s">
        <v>42</v>
      </c>
      <c r="E1045" s="8"/>
      <c r="F1045" s="21">
        <f>SUM(F1046)</f>
        <v>20</v>
      </c>
    </row>
    <row r="1046" spans="1:6" s="54" customFormat="1" ht="31.5">
      <c r="A1046" s="85" t="s">
        <v>567</v>
      </c>
      <c r="B1046" s="25">
        <v>11</v>
      </c>
      <c r="C1046" s="39" t="s">
        <v>267</v>
      </c>
      <c r="D1046" s="53" t="s">
        <v>44</v>
      </c>
      <c r="E1046" s="27"/>
      <c r="F1046" s="21">
        <f>SUM(F1047)</f>
        <v>20</v>
      </c>
    </row>
    <row r="1047" spans="1:6" s="54" customFormat="1" ht="31.5">
      <c r="A1047" s="88" t="s">
        <v>568</v>
      </c>
      <c r="B1047" s="25">
        <v>11</v>
      </c>
      <c r="C1047" s="39" t="s">
        <v>267</v>
      </c>
      <c r="D1047" s="53" t="s">
        <v>569</v>
      </c>
      <c r="E1047" s="27"/>
      <c r="F1047" s="21">
        <f>SUM(F1048)</f>
        <v>20</v>
      </c>
    </row>
    <row r="1048" spans="1:6" s="54" customFormat="1" ht="31.5">
      <c r="A1048" s="85" t="s">
        <v>570</v>
      </c>
      <c r="B1048" s="25">
        <v>11</v>
      </c>
      <c r="C1048" s="39" t="s">
        <v>267</v>
      </c>
      <c r="D1048" s="53" t="s">
        <v>571</v>
      </c>
      <c r="E1048" s="3"/>
      <c r="F1048" s="21">
        <f>SUM(F1049)</f>
        <v>20</v>
      </c>
    </row>
    <row r="1049" spans="1:6" s="54" customFormat="1" ht="31.5">
      <c r="A1049" s="86" t="s">
        <v>316</v>
      </c>
      <c r="B1049" s="25">
        <v>11</v>
      </c>
      <c r="C1049" s="39" t="s">
        <v>267</v>
      </c>
      <c r="D1049" s="53" t="s">
        <v>571</v>
      </c>
      <c r="E1049" s="25">
        <v>200</v>
      </c>
      <c r="F1049" s="21">
        <f>SUM(F1050)</f>
        <v>20</v>
      </c>
    </row>
    <row r="1050" spans="1:6" s="54" customFormat="1" ht="31.5">
      <c r="A1050" s="86" t="s">
        <v>233</v>
      </c>
      <c r="B1050" s="25">
        <v>11</v>
      </c>
      <c r="C1050" s="39" t="s">
        <v>267</v>
      </c>
      <c r="D1050" s="53" t="s">
        <v>571</v>
      </c>
      <c r="E1050" s="25">
        <v>240</v>
      </c>
      <c r="F1050" s="21">
        <v>20</v>
      </c>
    </row>
    <row r="1051" spans="1:6" s="54" customFormat="1" ht="15.75">
      <c r="A1051" s="86"/>
      <c r="B1051" s="25"/>
      <c r="C1051" s="39"/>
      <c r="D1051" s="53"/>
      <c r="E1051" s="25"/>
      <c r="F1051" s="21"/>
    </row>
    <row r="1052" spans="1:6" s="54" customFormat="1" ht="15.75">
      <c r="A1052" s="114" t="s">
        <v>483</v>
      </c>
      <c r="B1052" s="71">
        <v>12</v>
      </c>
      <c r="C1052" s="78"/>
      <c r="D1052" s="79"/>
      <c r="E1052" s="72"/>
      <c r="F1052" s="67">
        <f>SUM(F1053)</f>
        <v>2123.6999999999998</v>
      </c>
    </row>
    <row r="1053" spans="1:6" s="54" customFormat="1" ht="15.75">
      <c r="A1053" s="86" t="s">
        <v>484</v>
      </c>
      <c r="B1053" s="19">
        <v>12</v>
      </c>
      <c r="C1053" s="38" t="s">
        <v>232</v>
      </c>
      <c r="D1053" s="4"/>
      <c r="E1053" s="25"/>
      <c r="F1053" s="21">
        <f>SUM(F1054)</f>
        <v>2123.6999999999998</v>
      </c>
    </row>
    <row r="1054" spans="1:6" s="54" customFormat="1" ht="47.25">
      <c r="A1054" s="85" t="s">
        <v>326</v>
      </c>
      <c r="B1054" s="19">
        <v>12</v>
      </c>
      <c r="C1054" s="38" t="s">
        <v>232</v>
      </c>
      <c r="D1054" s="4" t="s">
        <v>213</v>
      </c>
      <c r="E1054" s="25"/>
      <c r="F1054" s="21">
        <f>SUM(F1055)</f>
        <v>2123.6999999999998</v>
      </c>
    </row>
    <row r="1055" spans="1:6" s="54" customFormat="1" ht="105" customHeight="1">
      <c r="A1055" s="92" t="s">
        <v>697</v>
      </c>
      <c r="B1055" s="19">
        <v>12</v>
      </c>
      <c r="C1055" s="38" t="s">
        <v>232</v>
      </c>
      <c r="D1055" s="53" t="s">
        <v>373</v>
      </c>
      <c r="E1055" s="25"/>
      <c r="F1055" s="21">
        <f>SUM(F1056)</f>
        <v>2123.6999999999998</v>
      </c>
    </row>
    <row r="1056" spans="1:6" s="54" customFormat="1" ht="31.5">
      <c r="A1056" s="86" t="s">
        <v>316</v>
      </c>
      <c r="B1056" s="19">
        <v>12</v>
      </c>
      <c r="C1056" s="38" t="s">
        <v>232</v>
      </c>
      <c r="D1056" s="53" t="s">
        <v>373</v>
      </c>
      <c r="E1056" s="25">
        <v>200</v>
      </c>
      <c r="F1056" s="21">
        <f>SUM(F1057)</f>
        <v>2123.6999999999998</v>
      </c>
    </row>
    <row r="1057" spans="1:21" s="54" customFormat="1" ht="31.5">
      <c r="A1057" s="86" t="s">
        <v>233</v>
      </c>
      <c r="B1057" s="19">
        <v>12</v>
      </c>
      <c r="C1057" s="38" t="s">
        <v>232</v>
      </c>
      <c r="D1057" s="53" t="s">
        <v>373</v>
      </c>
      <c r="E1057" s="25">
        <v>240</v>
      </c>
      <c r="F1057" s="21">
        <v>2123.6999999999998</v>
      </c>
    </row>
    <row r="1058" spans="1:21" s="54" customFormat="1" ht="15.75">
      <c r="A1058" s="86"/>
      <c r="B1058" s="19"/>
      <c r="C1058" s="38"/>
      <c r="D1058" s="53"/>
      <c r="E1058" s="25"/>
      <c r="F1058" s="21"/>
    </row>
    <row r="1059" spans="1:21" s="8" customFormat="1" ht="15.75">
      <c r="A1059" s="115" t="s">
        <v>290</v>
      </c>
      <c r="B1059" s="80">
        <v>13</v>
      </c>
      <c r="C1059" s="80"/>
      <c r="D1059" s="80"/>
      <c r="E1059" s="80"/>
      <c r="F1059" s="67">
        <f>SUM(F1060)</f>
        <v>2700</v>
      </c>
    </row>
    <row r="1060" spans="1:21" s="8" customFormat="1" ht="31.5">
      <c r="A1060" s="85" t="s">
        <v>291</v>
      </c>
      <c r="B1060" s="8">
        <v>13</v>
      </c>
      <c r="C1060" s="39" t="s">
        <v>226</v>
      </c>
      <c r="D1060" s="1"/>
      <c r="F1060" s="21">
        <f t="shared" ref="F1060:F1065" si="29">SUM(F1061)</f>
        <v>2700</v>
      </c>
    </row>
    <row r="1061" spans="1:21" s="8" customFormat="1" ht="47.25">
      <c r="A1061" s="85" t="s">
        <v>551</v>
      </c>
      <c r="B1061" s="8">
        <v>13</v>
      </c>
      <c r="C1061" s="39" t="s">
        <v>226</v>
      </c>
      <c r="D1061" s="4" t="s">
        <v>42</v>
      </c>
      <c r="F1061" s="21">
        <f t="shared" si="29"/>
        <v>2700</v>
      </c>
    </row>
    <row r="1062" spans="1:21" s="8" customFormat="1" ht="31.5">
      <c r="A1062" s="85" t="s">
        <v>576</v>
      </c>
      <c r="B1062" s="8">
        <v>13</v>
      </c>
      <c r="C1062" s="39" t="s">
        <v>226</v>
      </c>
      <c r="D1062" s="53" t="s">
        <v>45</v>
      </c>
      <c r="F1062" s="21">
        <f t="shared" si="29"/>
        <v>2700</v>
      </c>
    </row>
    <row r="1063" spans="1:21" s="8" customFormat="1" ht="31.5">
      <c r="A1063" s="85" t="s">
        <v>577</v>
      </c>
      <c r="B1063" s="8">
        <v>13</v>
      </c>
      <c r="C1063" s="39" t="s">
        <v>226</v>
      </c>
      <c r="D1063" s="53" t="s">
        <v>92</v>
      </c>
      <c r="F1063" s="21">
        <f t="shared" si="29"/>
        <v>2700</v>
      </c>
    </row>
    <row r="1064" spans="1:21" s="8" customFormat="1" ht="15.75">
      <c r="A1064" s="112" t="s">
        <v>22</v>
      </c>
      <c r="B1064" s="8">
        <v>13</v>
      </c>
      <c r="C1064" s="39" t="s">
        <v>226</v>
      </c>
      <c r="D1064" s="53" t="s">
        <v>216</v>
      </c>
      <c r="F1064" s="21">
        <f t="shared" si="29"/>
        <v>2700</v>
      </c>
    </row>
    <row r="1065" spans="1:21" s="8" customFormat="1" ht="15.75">
      <c r="A1065" s="112" t="s">
        <v>292</v>
      </c>
      <c r="B1065" s="8">
        <v>13</v>
      </c>
      <c r="C1065" s="39" t="s">
        <v>226</v>
      </c>
      <c r="D1065" s="53" t="s">
        <v>216</v>
      </c>
      <c r="E1065" s="8">
        <v>700</v>
      </c>
      <c r="F1065" s="21">
        <f t="shared" si="29"/>
        <v>2700</v>
      </c>
    </row>
    <row r="1066" spans="1:21" s="8" customFormat="1" ht="15.75">
      <c r="A1066" s="112" t="s">
        <v>293</v>
      </c>
      <c r="B1066" s="8">
        <v>13</v>
      </c>
      <c r="C1066" s="39" t="s">
        <v>226</v>
      </c>
      <c r="D1066" s="53" t="s">
        <v>216</v>
      </c>
      <c r="E1066" s="8">
        <v>730</v>
      </c>
      <c r="F1066" s="29">
        <v>2700</v>
      </c>
    </row>
    <row r="1067" spans="1:21" ht="15.75">
      <c r="A1067" s="6"/>
      <c r="B1067" s="19"/>
      <c r="C1067" s="19"/>
      <c r="D1067" s="3"/>
      <c r="E1067" s="25"/>
      <c r="F1067" s="29"/>
    </row>
    <row r="1068" spans="1:21" ht="15.75">
      <c r="A1068" s="47" t="s">
        <v>311</v>
      </c>
      <c r="B1068" s="48"/>
      <c r="C1068" s="48"/>
      <c r="D1068" s="48"/>
      <c r="E1068" s="49"/>
      <c r="F1068" s="63">
        <f>SUM(F12,F223,F239,F327,F439,F504,F523,F791,F866,F876,F953,F1052,F1059)</f>
        <v>2812511.4900000007</v>
      </c>
      <c r="G1068" s="54"/>
      <c r="U1068" s="54"/>
    </row>
    <row r="1069" spans="1:21" ht="22.5" customHeight="1">
      <c r="A1069" s="50"/>
      <c r="B1069" s="33"/>
      <c r="C1069" s="33"/>
      <c r="D1069" s="33"/>
      <c r="E1069" s="33"/>
      <c r="F1069" s="51"/>
    </row>
    <row r="1070" spans="1:21" ht="15.75">
      <c r="A1070" s="50"/>
      <c r="B1070" s="33"/>
      <c r="C1070" s="33"/>
      <c r="D1070" s="33"/>
      <c r="E1070" s="33"/>
      <c r="F1070" s="33"/>
    </row>
    <row r="1071" spans="1:21" ht="12.75">
      <c r="A1071" s="33"/>
      <c r="B1071" s="33"/>
      <c r="C1071" s="33"/>
      <c r="D1071" s="33"/>
      <c r="E1071" s="33"/>
      <c r="F1071" s="33"/>
    </row>
    <row r="1072" spans="1:21" ht="12.75">
      <c r="B1072" s="33"/>
      <c r="C1072" s="33"/>
      <c r="D1072" s="33"/>
      <c r="E1072" s="33"/>
      <c r="F1072" s="33"/>
    </row>
    <row r="1073" spans="2:6" ht="12.75">
      <c r="B1073" s="33"/>
      <c r="C1073" s="33"/>
      <c r="D1073" s="33"/>
      <c r="E1073" s="33"/>
      <c r="F1073" s="33"/>
    </row>
  </sheetData>
  <mergeCells count="6">
    <mergeCell ref="A6:F6"/>
    <mergeCell ref="C5:E5"/>
    <mergeCell ref="C1:F1"/>
    <mergeCell ref="C2:F2"/>
    <mergeCell ref="C3:F3"/>
    <mergeCell ref="C4:F4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borista</cp:lastModifiedBy>
  <cp:lastPrinted>2018-11-02T07:34:18Z</cp:lastPrinted>
  <dcterms:created xsi:type="dcterms:W3CDTF">2013-01-23T11:33:24Z</dcterms:created>
  <dcterms:modified xsi:type="dcterms:W3CDTF">2018-11-02T07:38:12Z</dcterms:modified>
</cp:coreProperties>
</file>