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E770" i="4"/>
  <c r="E469"/>
  <c r="E534" l="1"/>
  <c r="E541"/>
  <c r="E81"/>
  <c r="D81"/>
  <c r="E263"/>
  <c r="D263"/>
  <c r="E684"/>
  <c r="D684"/>
  <c r="E749"/>
  <c r="D749"/>
  <c r="E573"/>
  <c r="E390"/>
  <c r="D390"/>
  <c r="D469" l="1"/>
  <c r="E24"/>
  <c r="E23" s="1"/>
  <c r="E22" s="1"/>
  <c r="E21" s="1"/>
  <c r="D24"/>
  <c r="D23" s="1"/>
  <c r="D22" s="1"/>
  <c r="D21" s="1"/>
  <c r="E631"/>
  <c r="D631"/>
  <c r="D588" l="1"/>
  <c r="D587" s="1"/>
  <c r="E588"/>
  <c r="E587" s="1"/>
  <c r="D641"/>
  <c r="D640" s="1"/>
  <c r="D639" s="1"/>
  <c r="E641"/>
  <c r="E640" s="1"/>
  <c r="E639" s="1"/>
  <c r="E342"/>
  <c r="D342"/>
  <c r="E276"/>
  <c r="D276"/>
  <c r="E657"/>
  <c r="D657"/>
  <c r="D770"/>
  <c r="D350"/>
  <c r="D541"/>
  <c r="D534"/>
  <c r="E380"/>
  <c r="D380"/>
  <c r="E751" l="1"/>
  <c r="D751"/>
  <c r="E344"/>
  <c r="D344"/>
  <c r="E435"/>
  <c r="D435"/>
  <c r="E434"/>
  <c r="D434"/>
  <c r="E433"/>
  <c r="D433"/>
  <c r="E417"/>
  <c r="D417"/>
  <c r="D416" s="1"/>
  <c r="D415" s="1"/>
  <c r="E416"/>
  <c r="E415"/>
  <c r="E413"/>
  <c r="D413"/>
  <c r="E412"/>
  <c r="D412"/>
  <c r="E411"/>
  <c r="D411"/>
  <c r="E407"/>
  <c r="D407"/>
  <c r="D573"/>
  <c r="E570"/>
  <c r="D570"/>
  <c r="E302"/>
  <c r="D302"/>
  <c r="E300"/>
  <c r="D300"/>
  <c r="E552"/>
  <c r="E551" s="1"/>
  <c r="E550" s="1"/>
  <c r="D552"/>
  <c r="D551" s="1"/>
  <c r="D550" s="1"/>
  <c r="E360"/>
  <c r="D360"/>
  <c r="E359"/>
  <c r="D359"/>
  <c r="E358"/>
  <c r="D358"/>
  <c r="E356"/>
  <c r="D356"/>
  <c r="D355" s="1"/>
  <c r="D354" s="1"/>
  <c r="D353" s="1"/>
  <c r="E355"/>
  <c r="E354" s="1"/>
  <c r="E353" s="1"/>
  <c r="E313"/>
  <c r="D313"/>
  <c r="E311"/>
  <c r="D311"/>
  <c r="E309"/>
  <c r="D309"/>
  <c r="E172" l="1"/>
  <c r="D172"/>
  <c r="E170"/>
  <c r="D170"/>
  <c r="E168"/>
  <c r="D168"/>
  <c r="E130" l="1"/>
  <c r="E129" s="1"/>
  <c r="D130"/>
  <c r="D129" s="1"/>
  <c r="E716" l="1"/>
  <c r="E715" s="1"/>
  <c r="E713"/>
  <c r="E712" s="1"/>
  <c r="E710"/>
  <c r="E709" s="1"/>
  <c r="E706"/>
  <c r="E705" s="1"/>
  <c r="E703"/>
  <c r="E702" s="1"/>
  <c r="E700"/>
  <c r="E699" s="1"/>
  <c r="E697"/>
  <c r="E696" s="1"/>
  <c r="E694"/>
  <c r="E693" s="1"/>
  <c r="D716"/>
  <c r="D715" s="1"/>
  <c r="D713"/>
  <c r="D712" s="1"/>
  <c r="D710"/>
  <c r="D709" s="1"/>
  <c r="D706"/>
  <c r="D705" s="1"/>
  <c r="D703"/>
  <c r="D702" s="1"/>
  <c r="D700"/>
  <c r="D699" s="1"/>
  <c r="D697"/>
  <c r="D696" s="1"/>
  <c r="D694"/>
  <c r="D693" s="1"/>
  <c r="E204"/>
  <c r="D204"/>
  <c r="E122"/>
  <c r="D122"/>
  <c r="E120"/>
  <c r="D120"/>
  <c r="E116"/>
  <c r="D116"/>
  <c r="E114"/>
  <c r="D114"/>
  <c r="E110"/>
  <c r="D110"/>
  <c r="D97"/>
  <c r="E97"/>
  <c r="E95"/>
  <c r="D95"/>
  <c r="E83"/>
  <c r="D83"/>
  <c r="E79"/>
  <c r="D79"/>
  <c r="E61"/>
  <c r="D61"/>
  <c r="E59"/>
  <c r="D59"/>
  <c r="E57"/>
  <c r="D57"/>
  <c r="E55"/>
  <c r="D55"/>
  <c r="E50"/>
  <c r="D50"/>
  <c r="E48"/>
  <c r="E47" s="1"/>
  <c r="D48"/>
  <c r="D47" s="1"/>
  <c r="D43"/>
  <c r="E41"/>
  <c r="D41"/>
  <c r="E40"/>
  <c r="D40"/>
  <c r="D38"/>
  <c r="D36"/>
  <c r="D206" l="1"/>
  <c r="D203" s="1"/>
  <c r="E708"/>
  <c r="D708"/>
  <c r="E206"/>
  <c r="E203" s="1"/>
  <c r="D692"/>
  <c r="D691" s="1"/>
  <c r="E692"/>
  <c r="E265"/>
  <c r="D265"/>
  <c r="E261"/>
  <c r="D261"/>
  <c r="E250"/>
  <c r="E248"/>
  <c r="D248"/>
  <c r="E691" l="1"/>
  <c r="D250"/>
  <c r="D247" s="1"/>
  <c r="E247"/>
  <c r="D526"/>
  <c r="D525" s="1"/>
  <c r="D477" l="1"/>
  <c r="D476" s="1"/>
  <c r="E482"/>
  <c r="E481" s="1"/>
  <c r="D482"/>
  <c r="D481" s="1"/>
  <c r="E428" l="1"/>
  <c r="E427" s="1"/>
  <c r="E466"/>
  <c r="E461"/>
  <c r="E460" s="1"/>
  <c r="E459" s="1"/>
  <c r="E458" s="1"/>
  <c r="D466"/>
  <c r="D461"/>
  <c r="D460" s="1"/>
  <c r="D459" s="1"/>
  <c r="D458" s="1"/>
  <c r="D456"/>
  <c r="E456"/>
  <c r="E450"/>
  <c r="D450"/>
  <c r="E453"/>
  <c r="D453"/>
  <c r="D465" l="1"/>
  <c r="D464" s="1"/>
  <c r="D463" s="1"/>
  <c r="E465"/>
  <c r="E464" s="1"/>
  <c r="E463" s="1"/>
  <c r="E405"/>
  <c r="D405"/>
  <c r="E331"/>
  <c r="E330" s="1"/>
  <c r="E329" s="1"/>
  <c r="E328" s="1"/>
  <c r="D331"/>
  <c r="D330" s="1"/>
  <c r="D329" s="1"/>
  <c r="D328" s="1"/>
  <c r="E326"/>
  <c r="E325" s="1"/>
  <c r="E324" s="1"/>
  <c r="E322"/>
  <c r="E321" s="1"/>
  <c r="E320" s="1"/>
  <c r="D326"/>
  <c r="D325" s="1"/>
  <c r="D324" s="1"/>
  <c r="D322"/>
  <c r="D321" s="1"/>
  <c r="D320" s="1"/>
  <c r="E308"/>
  <c r="D305"/>
  <c r="D304" s="1"/>
  <c r="E305"/>
  <c r="E304" s="1"/>
  <c r="E299"/>
  <c r="E316"/>
  <c r="E315" s="1"/>
  <c r="D316"/>
  <c r="D315" s="1"/>
  <c r="D299"/>
  <c r="E295"/>
  <c r="E294" s="1"/>
  <c r="E293" s="1"/>
  <c r="E291"/>
  <c r="E290" s="1"/>
  <c r="E288"/>
  <c r="E287" s="1"/>
  <c r="E284"/>
  <c r="E283" s="1"/>
  <c r="E282" s="1"/>
  <c r="D295"/>
  <c r="D294" s="1"/>
  <c r="D293" s="1"/>
  <c r="D291"/>
  <c r="D290" s="1"/>
  <c r="D288"/>
  <c r="D287" s="1"/>
  <c r="D284"/>
  <c r="D283" s="1"/>
  <c r="D282" s="1"/>
  <c r="E298" l="1"/>
  <c r="E319"/>
  <c r="D308"/>
  <c r="D307" s="1"/>
  <c r="E307"/>
  <c r="D319"/>
  <c r="D298"/>
  <c r="D286"/>
  <c r="D281" s="1"/>
  <c r="E286"/>
  <c r="E281" s="1"/>
  <c r="E297" l="1"/>
  <c r="D297"/>
  <c r="E385" l="1"/>
  <c r="E384" s="1"/>
  <c r="E383" s="1"/>
  <c r="D385"/>
  <c r="D384" s="1"/>
  <c r="D383" s="1"/>
  <c r="E485" l="1"/>
  <c r="E484" s="1"/>
  <c r="E480" s="1"/>
  <c r="D485"/>
  <c r="D484" s="1"/>
  <c r="D480" s="1"/>
  <c r="E66" l="1"/>
  <c r="D66"/>
  <c r="E65"/>
  <c r="E64" s="1"/>
  <c r="D65"/>
  <c r="D64" s="1"/>
  <c r="E563"/>
  <c r="E562" s="1"/>
  <c r="D563"/>
  <c r="D562" s="1"/>
  <c r="E272"/>
  <c r="E271" s="1"/>
  <c r="E270" s="1"/>
  <c r="E273"/>
  <c r="D272"/>
  <c r="D271" s="1"/>
  <c r="D270" s="1"/>
  <c r="D273"/>
  <c r="D410" l="1"/>
  <c r="E477" l="1"/>
  <c r="D475"/>
  <c r="D474" s="1"/>
  <c r="E476"/>
  <c r="E475" s="1"/>
  <c r="E474" s="1"/>
  <c r="D156"/>
  <c r="E156"/>
  <c r="E650" l="1"/>
  <c r="D650"/>
  <c r="D636"/>
  <c r="E630"/>
  <c r="E629" s="1"/>
  <c r="D630"/>
  <c r="D629" s="1"/>
  <c r="E636" l="1"/>
  <c r="E635" s="1"/>
  <c r="E634" s="1"/>
  <c r="D593"/>
  <c r="D592" s="1"/>
  <c r="D591" s="1"/>
  <c r="E593"/>
  <c r="E592" s="1"/>
  <c r="E591" s="1"/>
  <c r="D599"/>
  <c r="E649"/>
  <c r="E599"/>
  <c r="D646"/>
  <c r="D645" s="1"/>
  <c r="E646"/>
  <c r="E645" s="1"/>
  <c r="D649"/>
  <c r="D635"/>
  <c r="D634" s="1"/>
  <c r="E644" l="1"/>
  <c r="D644"/>
  <c r="E336"/>
  <c r="D336"/>
  <c r="E268" l="1"/>
  <c r="D268"/>
  <c r="E267"/>
  <c r="D267"/>
  <c r="D260"/>
  <c r="D259" s="1"/>
  <c r="D258" s="1"/>
  <c r="E74"/>
  <c r="D74"/>
  <c r="E73"/>
  <c r="E72" s="1"/>
  <c r="D73"/>
  <c r="D72" s="1"/>
  <c r="E70"/>
  <c r="D70"/>
  <c r="E69"/>
  <c r="E68" s="1"/>
  <c r="E63" s="1"/>
  <c r="D69"/>
  <c r="D68" s="1"/>
  <c r="D63" s="1"/>
  <c r="E88"/>
  <c r="D88"/>
  <c r="E87"/>
  <c r="D87"/>
  <c r="D86" s="1"/>
  <c r="D85" s="1"/>
  <c r="E86"/>
  <c r="E85" s="1"/>
  <c r="E78"/>
  <c r="D78"/>
  <c r="D77" s="1"/>
  <c r="D76" s="1"/>
  <c r="E77"/>
  <c r="E76" s="1"/>
  <c r="E54"/>
  <c r="D54"/>
  <c r="D53" s="1"/>
  <c r="D52" s="1"/>
  <c r="E53"/>
  <c r="E52" s="1"/>
  <c r="E46"/>
  <c r="D46"/>
  <c r="D45" s="1"/>
  <c r="E45"/>
  <c r="E761"/>
  <c r="D761"/>
  <c r="D760" s="1"/>
  <c r="E760"/>
  <c r="E747"/>
  <c r="D747"/>
  <c r="E754"/>
  <c r="D754"/>
  <c r="D753" s="1"/>
  <c r="E753"/>
  <c r="E757"/>
  <c r="D757"/>
  <c r="E756"/>
  <c r="D756"/>
  <c r="E518"/>
  <c r="E517" s="1"/>
  <c r="E516" s="1"/>
  <c r="D518"/>
  <c r="D517" s="1"/>
  <c r="D516" s="1"/>
  <c r="E514"/>
  <c r="E513" s="1"/>
  <c r="D514"/>
  <c r="D513" s="1"/>
  <c r="E497"/>
  <c r="E496" s="1"/>
  <c r="D497"/>
  <c r="D496" s="1"/>
  <c r="E34" l="1"/>
  <c r="E33" s="1"/>
  <c r="D35"/>
  <c r="D34" s="1"/>
  <c r="D33" s="1"/>
  <c r="D512"/>
  <c r="D511" s="1"/>
  <c r="E746"/>
  <c r="D746"/>
  <c r="D745" s="1"/>
  <c r="E512"/>
  <c r="E511" s="1"/>
  <c r="D211"/>
  <c r="E211"/>
  <c r="E509" l="1"/>
  <c r="D509"/>
  <c r="E508"/>
  <c r="D508"/>
  <c r="E506"/>
  <c r="D506"/>
  <c r="E505"/>
  <c r="D505"/>
  <c r="E503"/>
  <c r="D503"/>
  <c r="E502"/>
  <c r="D502"/>
  <c r="E500"/>
  <c r="D500"/>
  <c r="E499"/>
  <c r="E495" s="1"/>
  <c r="D499"/>
  <c r="D495" s="1"/>
  <c r="E740"/>
  <c r="E739" s="1"/>
  <c r="E738" s="1"/>
  <c r="E737" s="1"/>
  <c r="D740"/>
  <c r="D739" s="1"/>
  <c r="D738" s="1"/>
  <c r="D737" s="1"/>
  <c r="E735"/>
  <c r="D735"/>
  <c r="E734"/>
  <c r="D734"/>
  <c r="E733"/>
  <c r="D733"/>
  <c r="E731"/>
  <c r="D731"/>
  <c r="E730"/>
  <c r="D730"/>
  <c r="E729"/>
  <c r="D729"/>
  <c r="E727"/>
  <c r="D727"/>
  <c r="E726"/>
  <c r="D726"/>
  <c r="E725"/>
  <c r="D725"/>
  <c r="E723"/>
  <c r="D723"/>
  <c r="E722"/>
  <c r="D722"/>
  <c r="D721" s="1"/>
  <c r="D720" s="1"/>
  <c r="E721"/>
  <c r="E720" s="1"/>
  <c r="D719" l="1"/>
  <c r="E719"/>
  <c r="D216"/>
  <c r="D215" s="1"/>
  <c r="D214" s="1"/>
  <c r="E216"/>
  <c r="E215" s="1"/>
  <c r="E214" s="1"/>
  <c r="E377"/>
  <c r="D377"/>
  <c r="E376"/>
  <c r="D376"/>
  <c r="E566"/>
  <c r="E565" s="1"/>
  <c r="D566"/>
  <c r="D565" s="1"/>
  <c r="E183" l="1"/>
  <c r="E182" s="1"/>
  <c r="D183"/>
  <c r="D182" s="1"/>
  <c r="E180"/>
  <c r="D180"/>
  <c r="E210" l="1"/>
  <c r="D210"/>
  <c r="D202" l="1"/>
  <c r="E202"/>
  <c r="E220"/>
  <c r="D220"/>
  <c r="E219"/>
  <c r="E218" s="1"/>
  <c r="D219"/>
  <c r="D218" s="1"/>
  <c r="E200"/>
  <c r="D200"/>
  <c r="E199"/>
  <c r="D199"/>
  <c r="E397"/>
  <c r="E396" s="1"/>
  <c r="D397"/>
  <c r="D396" s="1"/>
  <c r="E167"/>
  <c r="D167"/>
  <c r="E160"/>
  <c r="D160"/>
  <c r="D159" s="1"/>
  <c r="D158" s="1"/>
  <c r="E159"/>
  <c r="E158" s="1"/>
  <c r="E421"/>
  <c r="E420" s="1"/>
  <c r="E419" s="1"/>
  <c r="D421"/>
  <c r="D420" s="1"/>
  <c r="D419" s="1"/>
  <c r="D409" s="1"/>
  <c r="E410"/>
  <c r="E409" s="1"/>
  <c r="E403"/>
  <c r="E402" s="1"/>
  <c r="D403"/>
  <c r="D402" s="1"/>
  <c r="E400"/>
  <c r="E399" s="1"/>
  <c r="D400"/>
  <c r="D399" s="1"/>
  <c r="E392"/>
  <c r="E391" s="1"/>
  <c r="D392"/>
  <c r="D391" s="1"/>
  <c r="E395" l="1"/>
  <c r="E394" s="1"/>
  <c r="D395"/>
  <c r="D394" s="1"/>
  <c r="E389"/>
  <c r="D389"/>
  <c r="E260"/>
  <c r="E259" s="1"/>
  <c r="E258" s="1"/>
  <c r="E256"/>
  <c r="E255" s="1"/>
  <c r="E254" s="1"/>
  <c r="E253" s="1"/>
  <c r="D256"/>
  <c r="D255" s="1"/>
  <c r="D254" s="1"/>
  <c r="D253" s="1"/>
  <c r="E245"/>
  <c r="E244" s="1"/>
  <c r="E243" s="1"/>
  <c r="E242" s="1"/>
  <c r="D245"/>
  <c r="D244" s="1"/>
  <c r="E240"/>
  <c r="E239" s="1"/>
  <c r="E237"/>
  <c r="E236" s="1"/>
  <c r="D240"/>
  <c r="D239" s="1"/>
  <c r="D237"/>
  <c r="D236" s="1"/>
  <c r="E232"/>
  <c r="E231" s="1"/>
  <c r="E230" s="1"/>
  <c r="E229" s="1"/>
  <c r="D232"/>
  <c r="D231" s="1"/>
  <c r="D230" s="1"/>
  <c r="D229" s="1"/>
  <c r="E388" l="1"/>
  <c r="D388"/>
  <c r="D243"/>
  <c r="D242" s="1"/>
  <c r="E235"/>
  <c r="E234" s="1"/>
  <c r="E228" s="1"/>
  <c r="D235"/>
  <c r="D234" s="1"/>
  <c r="E764"/>
  <c r="D764"/>
  <c r="E763"/>
  <c r="D763"/>
  <c r="E767"/>
  <c r="E766" s="1"/>
  <c r="D767"/>
  <c r="D766" s="1"/>
  <c r="E745"/>
  <c r="E654"/>
  <c r="D654"/>
  <c r="E653"/>
  <c r="E652" s="1"/>
  <c r="E569"/>
  <c r="D569"/>
  <c r="D568" s="1"/>
  <c r="E688"/>
  <c r="D688"/>
  <c r="E687"/>
  <c r="E686" s="1"/>
  <c r="D687"/>
  <c r="D686" s="1"/>
  <c r="E682"/>
  <c r="D682"/>
  <c r="E681"/>
  <c r="E680" s="1"/>
  <c r="E679" s="1"/>
  <c r="D681"/>
  <c r="D680" s="1"/>
  <c r="D679" s="1"/>
  <c r="E677"/>
  <c r="E676" s="1"/>
  <c r="E675" s="1"/>
  <c r="D677"/>
  <c r="D676" s="1"/>
  <c r="D675" s="1"/>
  <c r="E673"/>
  <c r="D673"/>
  <c r="E672"/>
  <c r="D672"/>
  <c r="E670"/>
  <c r="E669" s="1"/>
  <c r="E668" s="1"/>
  <c r="D670"/>
  <c r="D669" s="1"/>
  <c r="D668" s="1"/>
  <c r="E666"/>
  <c r="E665" s="1"/>
  <c r="D666"/>
  <c r="D665" s="1"/>
  <c r="E663"/>
  <c r="D663"/>
  <c r="E662"/>
  <c r="D662"/>
  <c r="E622"/>
  <c r="E621" s="1"/>
  <c r="D622"/>
  <c r="D621" s="1"/>
  <c r="E619"/>
  <c r="E618" s="1"/>
  <c r="D619"/>
  <c r="D618" s="1"/>
  <c r="D615"/>
  <c r="D614" s="1"/>
  <c r="E610"/>
  <c r="E609" s="1"/>
  <c r="E608" s="1"/>
  <c r="D610"/>
  <c r="D609"/>
  <c r="D608"/>
  <c r="E603"/>
  <c r="E602" s="1"/>
  <c r="D603"/>
  <c r="D602" s="1"/>
  <c r="D598"/>
  <c r="E598"/>
  <c r="E582"/>
  <c r="E581" s="1"/>
  <c r="D582"/>
  <c r="D581" s="1"/>
  <c r="D578"/>
  <c r="D577" s="1"/>
  <c r="E559"/>
  <c r="E558" s="1"/>
  <c r="E557" s="1"/>
  <c r="D559"/>
  <c r="D558"/>
  <c r="D557" s="1"/>
  <c r="E547"/>
  <c r="E546" s="1"/>
  <c r="E545" s="1"/>
  <c r="E544" s="1"/>
  <c r="D547"/>
  <c r="D546" s="1"/>
  <c r="D545" s="1"/>
  <c r="D544" s="1"/>
  <c r="E523"/>
  <c r="E522" s="1"/>
  <c r="D523"/>
  <c r="D522" s="1"/>
  <c r="D521" s="1"/>
  <c r="D520" s="1"/>
  <c r="E538"/>
  <c r="D538"/>
  <c r="E537"/>
  <c r="D537"/>
  <c r="E531"/>
  <c r="D531"/>
  <c r="E530"/>
  <c r="D530"/>
  <c r="E490"/>
  <c r="E489" s="1"/>
  <c r="E488" s="1"/>
  <c r="E479" s="1"/>
  <c r="D490"/>
  <c r="D489" s="1"/>
  <c r="E455"/>
  <c r="D455"/>
  <c r="E452"/>
  <c r="D452"/>
  <c r="E449"/>
  <c r="D449"/>
  <c r="E443"/>
  <c r="E442" s="1"/>
  <c r="D443"/>
  <c r="D442" s="1"/>
  <c r="E440"/>
  <c r="E439" s="1"/>
  <c r="D440"/>
  <c r="D439" s="1"/>
  <c r="D438" s="1"/>
  <c r="D437" s="1"/>
  <c r="E431"/>
  <c r="E430" s="1"/>
  <c r="E426" s="1"/>
  <c r="E425" s="1"/>
  <c r="D431"/>
  <c r="D430" s="1"/>
  <c r="D428"/>
  <c r="D427" s="1"/>
  <c r="E374"/>
  <c r="D374"/>
  <c r="E373"/>
  <c r="E372" s="1"/>
  <c r="D373"/>
  <c r="D372" s="1"/>
  <c r="E370"/>
  <c r="E369" s="1"/>
  <c r="E368" s="1"/>
  <c r="D370"/>
  <c r="D369" s="1"/>
  <c r="D368" s="1"/>
  <c r="E366"/>
  <c r="E365" s="1"/>
  <c r="E364" s="1"/>
  <c r="E363" s="1"/>
  <c r="D366"/>
  <c r="D365" s="1"/>
  <c r="D364" s="1"/>
  <c r="D363" l="1"/>
  <c r="D426"/>
  <c r="D425" s="1"/>
  <c r="D576"/>
  <c r="E597"/>
  <c r="D597"/>
  <c r="D424"/>
  <c r="D228"/>
  <c r="E438"/>
  <c r="E437" s="1"/>
  <c r="E424" s="1"/>
  <c r="D556"/>
  <c r="E521"/>
  <c r="E520" s="1"/>
  <c r="E448"/>
  <c r="E447" s="1"/>
  <c r="E446" s="1"/>
  <c r="D448"/>
  <c r="D447" s="1"/>
  <c r="D446" s="1"/>
  <c r="D488"/>
  <c r="E529"/>
  <c r="E528" s="1"/>
  <c r="E578"/>
  <c r="E577" s="1"/>
  <c r="E576" s="1"/>
  <c r="E615"/>
  <c r="E614" s="1"/>
  <c r="E613" s="1"/>
  <c r="E596" s="1"/>
  <c r="D759"/>
  <c r="D774" s="1"/>
  <c r="E759"/>
  <c r="E774" s="1"/>
  <c r="D494"/>
  <c r="E494"/>
  <c r="E568"/>
  <c r="E473"/>
  <c r="D661"/>
  <c r="D613"/>
  <c r="E661"/>
  <c r="D529"/>
  <c r="D528" s="1"/>
  <c r="D653"/>
  <c r="D652" s="1"/>
  <c r="D596" l="1"/>
  <c r="D493"/>
  <c r="D479"/>
  <c r="D473" s="1"/>
  <c r="E556"/>
  <c r="E493"/>
  <c r="E660"/>
  <c r="D660"/>
  <c r="E555" l="1"/>
  <c r="D555"/>
  <c r="E335"/>
  <c r="D335"/>
  <c r="D347"/>
  <c r="D346"/>
  <c r="E340"/>
  <c r="E339" s="1"/>
  <c r="D340"/>
  <c r="D339" s="1"/>
  <c r="E334" l="1"/>
  <c r="E333" s="1"/>
  <c r="E280" s="1"/>
  <c r="D334"/>
  <c r="D333" s="1"/>
  <c r="D280" s="1"/>
  <c r="E225" l="1"/>
  <c r="D225"/>
  <c r="D224" s="1"/>
  <c r="D223" s="1"/>
  <c r="D222" s="1"/>
  <c r="E224"/>
  <c r="E223" s="1"/>
  <c r="E222" s="1"/>
  <c r="E209"/>
  <c r="D209"/>
  <c r="E197"/>
  <c r="E196" s="1"/>
  <c r="D197"/>
  <c r="D196" s="1"/>
  <c r="E194"/>
  <c r="E193" s="1"/>
  <c r="D194"/>
  <c r="D193" s="1"/>
  <c r="E191"/>
  <c r="E190" s="1"/>
  <c r="D191"/>
  <c r="D190" s="1"/>
  <c r="E188"/>
  <c r="D188"/>
  <c r="E187"/>
  <c r="D187"/>
  <c r="D179"/>
  <c r="E179"/>
  <c r="E177"/>
  <c r="D177"/>
  <c r="D176" s="1"/>
  <c r="E176"/>
  <c r="E166"/>
  <c r="D166"/>
  <c r="E164"/>
  <c r="E163" s="1"/>
  <c r="E162" s="1"/>
  <c r="D164"/>
  <c r="D163" s="1"/>
  <c r="D162" s="1"/>
  <c r="E154"/>
  <c r="E153" s="1"/>
  <c r="D154"/>
  <c r="D153" s="1"/>
  <c r="E150"/>
  <c r="E149" s="1"/>
  <c r="E148" s="1"/>
  <c r="D150"/>
  <c r="D149" s="1"/>
  <c r="D148" s="1"/>
  <c r="E146"/>
  <c r="E145" s="1"/>
  <c r="E144" s="1"/>
  <c r="D146"/>
  <c r="D145" s="1"/>
  <c r="D144" s="1"/>
  <c r="E138"/>
  <c r="D138"/>
  <c r="E140"/>
  <c r="D140"/>
  <c r="E134"/>
  <c r="E133" s="1"/>
  <c r="D134"/>
  <c r="D133" s="1"/>
  <c r="E127"/>
  <c r="E126" s="1"/>
  <c r="E125" s="1"/>
  <c r="D127"/>
  <c r="D126" s="1"/>
  <c r="D125" s="1"/>
  <c r="D108"/>
  <c r="E108"/>
  <c r="E105"/>
  <c r="E104" s="1"/>
  <c r="D105"/>
  <c r="D104" s="1"/>
  <c r="E101"/>
  <c r="E100" s="1"/>
  <c r="D101"/>
  <c r="D100" s="1"/>
  <c r="E152" l="1"/>
  <c r="E143" s="1"/>
  <c r="D152"/>
  <c r="D143" s="1"/>
  <c r="D175"/>
  <c r="D186"/>
  <c r="D185" s="1"/>
  <c r="E175"/>
  <c r="E174" s="1"/>
  <c r="E186"/>
  <c r="E185" s="1"/>
  <c r="D174"/>
  <c r="E119"/>
  <c r="D119"/>
  <c r="D132"/>
  <c r="E132"/>
  <c r="D137"/>
  <c r="D136" s="1"/>
  <c r="E137"/>
  <c r="E136" s="1"/>
  <c r="E113"/>
  <c r="E107"/>
  <c r="E94" l="1"/>
  <c r="D113"/>
  <c r="D107"/>
  <c r="E103"/>
  <c r="E32"/>
  <c r="D32"/>
  <c r="D94"/>
  <c r="D103" l="1"/>
  <c r="E93"/>
  <c r="E92" s="1"/>
  <c r="E91" s="1"/>
  <c r="D93"/>
  <c r="D92" l="1"/>
  <c r="D91" s="1"/>
  <c r="E29"/>
  <c r="E28" s="1"/>
  <c r="E27" s="1"/>
  <c r="E26" s="1"/>
  <c r="D29"/>
  <c r="D28" s="1"/>
  <c r="D27" s="1"/>
  <c r="D26" s="1"/>
  <c r="E19"/>
  <c r="D19"/>
  <c r="D18" s="1"/>
  <c r="D17" s="1"/>
  <c r="E18"/>
  <c r="E17" s="1"/>
  <c r="E15"/>
  <c r="E14" s="1"/>
  <c r="E13" s="1"/>
  <c r="D15"/>
  <c r="D14" s="1"/>
  <c r="D13" s="1"/>
  <c r="E12" l="1"/>
  <c r="D12"/>
  <c r="E11" l="1"/>
  <c r="E743" s="1"/>
  <c r="E775" s="1"/>
  <c r="D11"/>
  <c r="D743" s="1"/>
  <c r="D775" s="1"/>
</calcChain>
</file>

<file path=xl/sharedStrings.xml><?xml version="1.0" encoding="utf-8"?>
<sst xmlns="http://schemas.openxmlformats.org/spreadsheetml/2006/main" count="1519" uniqueCount="634">
  <si>
    <t>к Решению Совета депутатов</t>
  </si>
  <si>
    <t>города Реутов</t>
  </si>
  <si>
    <t>(тыс. рублей)</t>
  </si>
  <si>
    <t>Наименование</t>
  </si>
  <si>
    <t>ЦСР</t>
  </si>
  <si>
    <t>ВР</t>
  </si>
  <si>
    <t>01 0 00 00000</t>
  </si>
  <si>
    <t>Подпрограмма "Развитие малого и среднего предпринимательства"</t>
  </si>
  <si>
    <t>01 1 00 00000</t>
  </si>
  <si>
    <t>Иные бюджетные ассигнования</t>
  </si>
  <si>
    <t>01 1 02 00000</t>
  </si>
  <si>
    <t>01 1 02 00001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</si>
  <si>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</si>
  <si>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</si>
  <si>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</si>
  <si>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01 1 03 00001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</si>
  <si>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</si>
  <si>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</si>
  <si>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Подпрограмма "Развитие потребительского рынка"</t>
  </si>
  <si>
    <t>01 3 00 00000</t>
  </si>
  <si>
    <t>Основное мероприятие "Развитие похоронного дела в городском округе Реутов Московской области"</t>
  </si>
  <si>
    <t>01 3 01 00000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</si>
  <si>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</si>
  <si>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01 3 01 00001</t>
  </si>
  <si>
    <t>02 0 00 00000</t>
  </si>
  <si>
    <t>02 1 00 00000</t>
  </si>
  <si>
    <t>02 1 01 00000</t>
  </si>
  <si>
    <t>Мероприятия по вовлечению жителей города Реутов в систематические занятия физической культурой и спортом</t>
  </si>
  <si>
    <t>02 1 01 00512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</si>
  <si>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</si>
  <si>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</si>
  <si>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</si>
  <si>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</si>
  <si>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02 2 00 00000</t>
  </si>
  <si>
    <t>02 2 01 00000</t>
  </si>
  <si>
    <t>02 2 01 00001</t>
  </si>
  <si>
    <t>200</t>
  </si>
  <si>
    <t>Подпрограмма "Обеспечение деятельности подведомственных учреждений"</t>
  </si>
  <si>
    <t>02 3 00 00000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</si>
  <si>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</si>
  <si>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02 3 01 00000</t>
  </si>
  <si>
    <t>Расходы на обеспечение деятельности муниципальных учреждений физической культуры и спорта</t>
  </si>
  <si>
    <t>02 3 01 00059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</si>
  <si>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</si>
  <si>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</si>
  <si>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</si>
  <si>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</si>
  <si>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</si>
  <si>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</si>
  <si>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02 4 01 00059</t>
  </si>
  <si>
    <t>02 5 00 00000</t>
  </si>
  <si>
    <t>02 5 01 00000</t>
  </si>
  <si>
    <t>Обеспечение деятельности органов местного самоуправления</t>
  </si>
  <si>
    <t>02 5 01 00095</t>
  </si>
  <si>
    <t>Расходы на выплаты персоналу государственных (муниципальных) органов</t>
  </si>
  <si>
    <t>03 0 00 00000</t>
  </si>
  <si>
    <t>03 1 00 00000</t>
  </si>
  <si>
    <t>03 1 01 00000</t>
  </si>
  <si>
    <t>03 1 01 00001</t>
  </si>
  <si>
    <t>03 1 01 00002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</si>
  <si>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</si>
  <si>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03 1 02 00000</t>
  </si>
  <si>
    <t>03 1 02 00001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</si>
  <si>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</si>
  <si>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03 1 02 00002</t>
  </si>
  <si>
    <t>Техническое обслуживание оборудования и технических средств муниципальных объектов</t>
  </si>
  <si>
    <t>03 1 02 00003</t>
  </si>
  <si>
    <t>03 1 02 00004</t>
  </si>
  <si>
    <t>03 1 03 00000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</si>
  <si>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</si>
  <si>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03 1 03 00002</t>
  </si>
  <si>
    <t>03 1 04 00000</t>
  </si>
  <si>
    <t>03 1 05 00000</t>
  </si>
  <si>
    <t>Проведение мероприятий с целью профилактики наркомании и токсикомании</t>
  </si>
  <si>
    <t>03 1 05 00001</t>
  </si>
  <si>
    <t>03 2 00 00000</t>
  </si>
  <si>
    <t>03 2 01 00000</t>
  </si>
  <si>
    <t>Проведение мероприятий по развитию гражданской обороны</t>
  </si>
  <si>
    <t>03 2 01 00001</t>
  </si>
  <si>
    <t>03 3 00 00000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</si>
  <si>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</si>
  <si>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</si>
  <si>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</si>
  <si>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</si>
  <si>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</si>
  <si>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Резервные средства</t>
  </si>
  <si>
    <t>03 4 00 00000</t>
  </si>
  <si>
    <t>03 4 01 00000</t>
  </si>
  <si>
    <t>03 4 01 00001</t>
  </si>
  <si>
    <t>03 5 00 00000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</si>
  <si>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</si>
  <si>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Обеспечивающая подпрограмма</t>
  </si>
  <si>
    <t>Муниципальная программа городского округа Реутов "Предпринимательство на 2017-2021 годы"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</si>
  <si>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</si>
  <si>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</si>
  <si>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</si>
  <si>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Муниципальная программа "Развитие физической культуры и спорта в городском округе Реутов на 2017-2021 годы"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</si>
  <si>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</si>
  <si>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</si>
  <si>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</si>
  <si>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Подпрограмма "Организация и проведение спортивных мероприятий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</si>
  <si>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</si>
  <si>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</si>
  <si>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</t>
  </si>
  <si>
    <t>Подпрограмма "Профилактика преступлений и иных правонарушений в городском округе Реутов на 2017-2021 годы"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</si>
  <si>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</si>
  <si>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</si>
  <si>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</si>
  <si>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</si>
  <si>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</si>
  <si>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</si>
  <si>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</si>
  <si>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</si>
  <si>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</si>
  <si>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03 2 06 00000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</si>
  <si>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</si>
  <si>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</si>
  <si>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</si>
  <si>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Разработка, изготовление и распространение в жилом секторе города памяток и листовок на противопожарную тему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</si>
  <si>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</si>
  <si>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</si>
  <si>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</si>
  <si>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</si>
  <si>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03 4 01 00009</t>
  </si>
  <si>
    <t>Подпрограмма "Обеспечение мероприятий гражданской обороны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</si>
  <si>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</si>
  <si>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</si>
  <si>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04 0 00 00000</t>
  </si>
  <si>
    <t>05 0 00 00000</t>
  </si>
  <si>
    <t>05 1 00 00000</t>
  </si>
  <si>
    <t>05 1 01 00000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</si>
  <si>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</si>
  <si>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в том числе за счет субвенции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</si>
  <si>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</si>
  <si>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в том числе за счет субвенции   </t>
  </si>
  <si>
    <t>05 3 00 00000</t>
  </si>
  <si>
    <t>Взносы города Реутов в общественные организации, фонды, ассоциации</t>
  </si>
  <si>
    <t>Предоставление платежей, взносов, безвозмездных перечислений субъектам международного права</t>
  </si>
  <si>
    <t>05 4 00 00000</t>
  </si>
  <si>
    <t>05 4 01 00000</t>
  </si>
  <si>
    <t>Процентные платежи по муниципальному долгу</t>
  </si>
  <si>
    <t>05 4 01 00001</t>
  </si>
  <si>
    <t>Обслуживание государственного (муниципального) долга</t>
  </si>
  <si>
    <t>Обслуживание муниципального долга</t>
  </si>
  <si>
    <t>05 5 00 00000</t>
  </si>
  <si>
    <t>Основное мероприятие "Поддержание и развитие инфраструктуры органов местного самоуправления"</t>
  </si>
  <si>
    <t>05 5 01 00000</t>
  </si>
  <si>
    <t>Организация хозяйственно-эксплуатационной деятельности органов местного самоуправления</t>
  </si>
  <si>
    <t>Централизация закупок городского округа Реутов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</si>
  <si>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</si>
  <si>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05 6 00 00000</t>
  </si>
  <si>
    <t>Пенсия за выслугу лет лицам, замещающим муниципальные должности и должности муниципальной службы</t>
  </si>
  <si>
    <t>Социальное обеспечение и иные выплаты населению</t>
  </si>
  <si>
    <t>300</t>
  </si>
  <si>
    <t>Муниципальная программа "Экология и охрана окружающей среды городского округа Реутов Московской области на 2017-2021 годы"</t>
  </si>
  <si>
    <t>06 0 00 00000</t>
  </si>
  <si>
    <t>06 0 01 00000</t>
  </si>
  <si>
    <t>06 0 01 00001</t>
  </si>
  <si>
    <t>Муниципальная программа "Развитие дорожно-транспортного комплекса в городском округе Реутов на 2017-2021 годы"</t>
  </si>
  <si>
    <t>07 0 00 00000</t>
  </si>
  <si>
    <t>Содержание автомобильных дорог общего пользования местного значения с совершенствованным типом покрытия</t>
  </si>
  <si>
    <t>Обеспечение деятельности муниципального учреждения "Эксплуатация дорог и парковочного пространства города Реутов"</t>
  </si>
  <si>
    <t>08 0 00 00000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</si>
  <si>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</si>
  <si>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</si>
  <si>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Замена газоиспользующего оборудования в муниципальных квартирах</t>
  </si>
  <si>
    <t>09 0 00 00000</t>
  </si>
  <si>
    <t>Модернизация систем уличного освещения</t>
  </si>
  <si>
    <t>Муниципальная программа городского округа Реутов Московской области "Жилище" на 2017-2021 годы</t>
  </si>
  <si>
    <t>10 0 00 00000</t>
  </si>
  <si>
    <t>Подпрограмма "Обеспечение жильем молодых семей"</t>
  </si>
  <si>
    <t>10 1 00 00000</t>
  </si>
  <si>
    <t>10 1 01 00000</t>
  </si>
  <si>
    <t>Подпрограмма "Обеспечение жильем детей-сирот и детей, оставшихся без попечения родителей, а также лиц из их числа"</t>
  </si>
  <si>
    <t>10 2 00 00000</t>
  </si>
  <si>
    <t>10 2 01 00000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</si>
  <si>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</si>
  <si>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Муниципальная программа "Социальная защита населения города Реутов" на 2017-2021 годы</t>
  </si>
  <si>
    <t>11 0 00 00000</t>
  </si>
  <si>
    <t>Подпрограмма "Социальная защита отдельных категорий граждан города Реутов"</t>
  </si>
  <si>
    <t>11 1 00 00000</t>
  </si>
  <si>
    <t>11 1 01 00000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</si>
  <si>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</si>
  <si>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11 1 01 00002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</si>
  <si>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</si>
  <si>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>11 1 01 00003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</si>
  <si>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</si>
  <si>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11 1 01 00004</t>
  </si>
  <si>
    <t>Предоставление единовременной денежной выплаты лицам, удостоенным звания «Почетный гражданин города Реутов»</t>
  </si>
  <si>
    <t>11 1 01 00005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</si>
  <si>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</si>
  <si>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11 4 00 00000</t>
  </si>
  <si>
    <t>11 4 01 00000</t>
  </si>
  <si>
    <t>Предоставление гражданам субсидий на оплату жилого помещения и коммунальных услуг</t>
  </si>
  <si>
    <t>11 4 01 61410</t>
  </si>
  <si>
    <t>240</t>
  </si>
  <si>
    <t>Обеспечение предоставления гражданам субсидий на оплату жилого помещения и коммунальных услуг</t>
  </si>
  <si>
    <t>11 4 01 61420</t>
  </si>
  <si>
    <t>Подпрограмма "Развитие системы отдыха и оздоровления детей"</t>
  </si>
  <si>
    <t>11 2 00 00000</t>
  </si>
  <si>
    <t>Основное мероприятие "Организация отдыха, оздоровления и занятости детей в дни школьных каникул"</t>
  </si>
  <si>
    <t>11 2 01 00000</t>
  </si>
  <si>
    <t>Подпрограмма "Доступная среда"</t>
  </si>
  <si>
    <t>11 3 00 00000</t>
  </si>
  <si>
    <t>11 3 01 00000</t>
  </si>
  <si>
    <t>Оборудование пешеходных переходов</t>
  </si>
  <si>
    <t>11 3 01 00002</t>
  </si>
  <si>
    <t>Подпрограмма "Создание условий для охраны здоровья и формирования здорового образа жизни жителей города Реутов"</t>
  </si>
  <si>
    <t>11 5 00 00000</t>
  </si>
  <si>
    <t>Основное мероприятие "Охрана материнства и детства в городе Реутов"</t>
  </si>
  <si>
    <t>11 5 01 00000</t>
  </si>
  <si>
    <t>Обеспечение полноценным питанием беременных женщин, кормящих матерей, а также детей в возрасте до трех лет</t>
  </si>
  <si>
    <t>11 5 01 62080</t>
  </si>
  <si>
    <t>Муниципальная программа "Развитие образования и воспитание в городе Реутов на 2017-2021 годы"</t>
  </si>
  <si>
    <t>12 0 00 00000</t>
  </si>
  <si>
    <t>Подпрограмма "Дошкольное образование"</t>
  </si>
  <si>
    <t>12 1 00 00000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</si>
  <si>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</si>
  <si>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12 1 01 00000</t>
  </si>
  <si>
    <t>Обеспечение деятельности дошкольных образовательных учреждений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</si>
  <si>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</si>
  <si>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</si>
  <si>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12 1 01 62120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</si>
  <si>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</si>
  <si>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12 1 03 00000</t>
  </si>
  <si>
    <t>12 1 03 00159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</si>
  <si>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</si>
  <si>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12 1 03 62110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</si>
  <si>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</si>
  <si>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12 2 01 00000</t>
  </si>
  <si>
    <t xml:space="preserve">Обеспечение деятельности средних школ </t>
  </si>
  <si>
    <t>12 2 01 00259</t>
  </si>
  <si>
    <t xml:space="preserve">Обеспечение деятельности начальной школы - детского сада 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</si>
  <si>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</si>
  <si>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12 2 01 62200</t>
  </si>
  <si>
    <t>Основное мероприятие "Обеспечение деятельности частных общеобразовательных организаций"</t>
  </si>
  <si>
    <t>12 2 02 00000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</si>
  <si>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</si>
  <si>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12 2 02 62210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</si>
  <si>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</si>
  <si>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12 2 03 00000</t>
  </si>
  <si>
    <t>12 2 03 00259</t>
  </si>
  <si>
    <t>12 2 03 00359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</si>
  <si>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</si>
  <si>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12 2 03 62220</t>
  </si>
  <si>
    <t>Подпрограмма "Дополнительное образование, воспитание и психолого-социальное сопровождение детей"</t>
  </si>
  <si>
    <t>12 3 00 00000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</si>
  <si>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</si>
  <si>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12 3 01 00000</t>
  </si>
  <si>
    <t>12 3 01 00459</t>
  </si>
  <si>
    <t>Обеспечение деятельности хоровой студии и учреждений дополнительного образования в сфере культуры</t>
  </si>
  <si>
    <t>12 3 01 00559</t>
  </si>
  <si>
    <t>Основное мероприятие "Охрана труда"</t>
  </si>
  <si>
    <t>12 3 02 00000</t>
  </si>
  <si>
    <t>12 3 02 00459</t>
  </si>
  <si>
    <t>12 3 02 00559</t>
  </si>
  <si>
    <t>Основное мероприятие "Развитие образования в сфере культуры и искусства"</t>
  </si>
  <si>
    <t>12 3 04 00000</t>
  </si>
  <si>
    <t>12 3 04 00559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</si>
  <si>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</si>
  <si>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12 1 02 00000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</si>
  <si>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</si>
  <si>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12 1 02 62140</t>
  </si>
  <si>
    <t>12 4 00 00000</t>
  </si>
  <si>
    <t>Основное мероприятие "Управление образования"</t>
  </si>
  <si>
    <t>12 4 03 00000</t>
  </si>
  <si>
    <t>12 4 03 00095</t>
  </si>
  <si>
    <t>Основное мероприятие "Методическое обеспечение учебно-воспитательного процесса"</t>
  </si>
  <si>
    <t>12 4 04 00000</t>
  </si>
  <si>
    <t xml:space="preserve">Расходы по обеспечению деятельности учебно-методического центра </t>
  </si>
  <si>
    <t>12 4 04 00859</t>
  </si>
  <si>
    <t>Подпрограмма "Общее образование"</t>
  </si>
  <si>
    <t>12 2 00 00000</t>
  </si>
  <si>
    <t>12 2 09 00000</t>
  </si>
  <si>
    <t>12 2 09 60680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</si>
  <si>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</si>
  <si>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13 0 00 00000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</si>
  <si>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</si>
  <si>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13 0 01 00000</t>
  </si>
  <si>
    <t>13 0 01 00001</t>
  </si>
  <si>
    <t>13 0 01 00003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</si>
  <si>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</si>
  <si>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13 0 01 00007</t>
  </si>
  <si>
    <t>13 0 02 00000</t>
  </si>
  <si>
    <t>13 0 02 00001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</si>
  <si>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</si>
  <si>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13 0 01 00005</t>
  </si>
  <si>
    <t>14 0 00 00000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</si>
  <si>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</si>
  <si>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Обеспечение эксплуатации и содержание муниципального имущества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</si>
  <si>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</si>
  <si>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Мероприятия в области информатики и использования информационных систем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</si>
  <si>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</si>
  <si>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</si>
  <si>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</si>
  <si>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Центральный аппарат</t>
  </si>
  <si>
    <t>95 0 00 00400</t>
  </si>
  <si>
    <t>Члены избирательной комиссии муниципального образования</t>
  </si>
  <si>
    <t>95 0 00 00600</t>
  </si>
  <si>
    <t>Председатель представительного органа муниципального образования</t>
  </si>
  <si>
    <t>95 0 00 00901</t>
  </si>
  <si>
    <t>Непрограммные расходы бюджета муниципального образования</t>
  </si>
  <si>
    <t>99 0 00 00000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</si>
  <si>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</si>
  <si>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</si>
  <si>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Мероприятия по обеспечению  мобилизационной готовности экономики</t>
  </si>
  <si>
    <t>99 0 00 00209</t>
  </si>
  <si>
    <t>Итого непрограммных расходов</t>
  </si>
  <si>
    <t>ВСЕГО РАСХОДОВ</t>
  </si>
  <si>
    <t>Расходы на обеспечение деятельности (оказание услуг) муниципальных учреждений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</si>
  <si>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</si>
  <si>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</si>
  <si>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</si>
  <si>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</si>
  <si>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</si>
  <si>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</si>
  <si>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</si>
  <si>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</si>
  <si>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</si>
  <si>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</si>
  <si>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</si>
  <si>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</si>
  <si>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</si>
  <si>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</si>
  <si>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</si>
  <si>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</si>
  <si>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</si>
  <si>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</si>
  <si>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</si>
  <si>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</si>
  <si>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</si>
  <si>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</si>
  <si>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</si>
  <si>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</si>
  <si>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</si>
  <si>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Обеспечивающая  подпрограмма</t>
  </si>
  <si>
    <t>04 И 00 00000</t>
  </si>
  <si>
    <t>04 И 01 00000</t>
  </si>
  <si>
    <t>04 И 01 00095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</si>
  <si>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</si>
  <si>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</si>
  <si>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</si>
  <si>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</si>
  <si>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</si>
  <si>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</si>
  <si>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</si>
  <si>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</si>
  <si>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</si>
  <si>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</si>
  <si>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</si>
  <si>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</si>
  <si>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Основное мероприятие "Обеспечение надлежащего состояния автомобильных дорог и дворовых территорий"</t>
  </si>
  <si>
    <t>03 2 04 00720</t>
  </si>
  <si>
    <t>03 2 05 00001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</si>
  <si>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</si>
  <si>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</si>
  <si>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</si>
  <si>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</si>
  <si>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</si>
  <si>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</si>
  <si>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</si>
  <si>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</si>
  <si>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07 2 01 00001</t>
  </si>
  <si>
    <t>Содержание ливневой канализации</t>
  </si>
  <si>
    <t>Основное мероприятие "Профилактика и предупреждение проявлений экстремизма"</t>
  </si>
  <si>
    <t>Основное мероприятияе "Обеспечение пожарной безопасности"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</si>
  <si>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</si>
  <si>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</si>
  <si>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</si>
  <si>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</si>
  <si>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Основное мероприятие "Обеспечение пожарной безопасности на объектах образования"</t>
  </si>
  <si>
    <t>Проведение мероприятий по обеспечению пожарной безопасности на объектах образования</t>
  </si>
  <si>
    <t>03 4 03 00000</t>
  </si>
  <si>
    <t>03 4 03 00001</t>
  </si>
  <si>
    <t>03 4 05 00000</t>
  </si>
  <si>
    <t>03 4 05 00001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</si>
  <si>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</si>
  <si>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</si>
  <si>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</si>
  <si>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</si>
  <si>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</si>
  <si>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</si>
  <si>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</si>
  <si>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</si>
  <si>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</si>
  <si>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</si>
  <si>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</si>
  <si>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</si>
  <si>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</si>
  <si>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</si>
  <si>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</si>
  <si>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</si>
  <si>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</si>
  <si>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</si>
  <si>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</si>
  <si>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04 Г 01 00401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</si>
  <si>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</si>
  <si>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01 S2330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</si>
  <si>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</si>
  <si>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</si>
  <si>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</si>
  <si>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</si>
  <si>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</si>
  <si>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10 2 01 60820</t>
  </si>
  <si>
    <t xml:space="preserve">Приложение № 9 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</si>
  <si>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</si>
  <si>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</si>
  <si>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Софинансирование  организации отдыха, оздоровления и занятости детей в дни школьных каникул</t>
  </si>
  <si>
    <t>11 2 01 S2190</t>
  </si>
  <si>
    <t>99 0 00 00104</t>
  </si>
  <si>
    <t>Софинансирование проектов инициативного бюджетирования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</si>
  <si>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</si>
  <si>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12 1 04 00000</t>
  </si>
  <si>
    <t>12 1 04 00159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</si>
  <si>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</si>
  <si>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12 2 04 00000</t>
  </si>
  <si>
    <t>12 2 04 00259</t>
  </si>
  <si>
    <t>Основное мероприятие "Организация праздничных, культурно-массовых и иных мероприятий"</t>
  </si>
  <si>
    <t>12 2 05 00000</t>
  </si>
  <si>
    <t>Мероприятия в сфере образования</t>
  </si>
  <si>
    <t>12 2 05 00010</t>
  </si>
  <si>
    <t>12 2 07 00000</t>
  </si>
  <si>
    <t>12 2 07 00259</t>
  </si>
  <si>
    <t>12 2 07 00359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</si>
  <si>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</si>
  <si>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</si>
  <si>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</si>
  <si>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</si>
  <si>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</si>
  <si>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</si>
  <si>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12 1 01 62330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</si>
  <si>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</si>
  <si>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</si>
  <si>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</si>
  <si>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</si>
  <si>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</si>
  <si>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</si>
  <si>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</si>
  <si>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</si>
  <si>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</si>
  <si>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</si>
  <si>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</si>
  <si>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</si>
  <si>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</si>
  <si>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</si>
  <si>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</si>
  <si>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</si>
  <si>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</si>
  <si>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</si>
  <si>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</si>
  <si>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</si>
  <si>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</si>
  <si>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</si>
  <si>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</si>
  <si>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</si>
  <si>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</si>
  <si>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</si>
  <si>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</si>
  <si>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</si>
  <si>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</si>
  <si>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</si>
  <si>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</si>
  <si>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</si>
  <si>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</si>
  <si>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</si>
  <si>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</si>
  <si>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</si>
  <si>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</si>
  <si>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</si>
  <si>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</si>
  <si>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</si>
  <si>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</si>
  <si>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</si>
  <si>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</si>
  <si>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</si>
  <si>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</si>
  <si>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</si>
  <si>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</si>
  <si>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</si>
  <si>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</si>
  <si>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06 0 03 00001</t>
  </si>
  <si>
    <t>06 0 03 60870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</si>
  <si>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</si>
  <si>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</si>
  <si>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</si>
  <si>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</si>
  <si>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</si>
  <si>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</si>
  <si>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</si>
  <si>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</si>
  <si>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</si>
  <si>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05 1 02 00001</t>
  </si>
  <si>
    <t>05 1 02 00002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</si>
  <si>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</si>
  <si>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</si>
  <si>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</si>
  <si>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</si>
  <si>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</si>
  <si>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</si>
  <si>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</si>
  <si>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</si>
  <si>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</si>
  <si>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</si>
  <si>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</si>
  <si>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</si>
  <si>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</si>
  <si>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</si>
  <si>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мотивации муниципальных служащих"</t>
  </si>
  <si>
    <t>05 3 04 00000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</si>
  <si>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</si>
  <si>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</si>
  <si>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</si>
  <si>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</si>
  <si>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</si>
  <si>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</si>
  <si>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</si>
  <si>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</si>
  <si>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</si>
  <si>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</si>
  <si>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05 5 01 00001</t>
  </si>
  <si>
    <t>05 5 01 00095</t>
  </si>
  <si>
    <t>05 5 01 60700</t>
  </si>
  <si>
    <t>Подпрограмма "Территориальное развитие (градостроительство и землеустройство) на 2018-2022 годы"</t>
  </si>
  <si>
    <t>Основное мероприятие "Обеспечение концепцией архитектурно – художественной подсветки зданий и сооружений в городском округе Реутов Московской области"</t>
  </si>
  <si>
    <t>05 6 03 00000</t>
  </si>
  <si>
    <t>05 6 03 00001</t>
  </si>
  <si>
    <t>Разработка концепции архитектурно-художественной подсветки зданий и сооружений</t>
  </si>
  <si>
    <t>05 6 04 00000</t>
  </si>
  <si>
    <t>Основное мероприятие "Обеспечение схемы установки пешеходной навигации в городском округе Реутов Московской области"</t>
  </si>
  <si>
    <t>05 6 04 00001</t>
  </si>
  <si>
    <t>Разработка схемы установки пешеходной навигации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</si>
  <si>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</si>
  <si>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</si>
  <si>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07 3 03 00000</t>
  </si>
  <si>
    <t>07 3 03 00001</t>
  </si>
  <si>
    <t>Мероприятия на комплексное благоустройство парковых территорий</t>
  </si>
  <si>
    <t xml:space="preserve">Муниципальная программа городского округа Реутов "Развитие инженерной инфраструктуры и энергоэффективности" на 2018-2022 годы"
</t>
  </si>
  <si>
    <t>Подпрограмма "Создание условий для обеспечения качественными жилищно-коммунальными услугами"</t>
  </si>
  <si>
    <t>09 1 00 00000</t>
  </si>
  <si>
    <t>Основное мероприятие "Обеспечение учета всего объема потребляемых энергетических ресурсов"</t>
  </si>
  <si>
    <t>09 1 01 00000</t>
  </si>
  <si>
    <t>Софинансирование работ по установке общедомовых приборов учета (пропорционально доли муниципальной собственности)</t>
  </si>
  <si>
    <t>09 1 01 00001</t>
  </si>
  <si>
    <t>Установка индивидуальных приборов учета в муниципальных квартирах
 (ГВС, ХВС)</t>
  </si>
  <si>
    <t>09 1 01 00002</t>
  </si>
  <si>
    <t>Ежегодная актуализация схем теплоснабжения, водоснабжения, водоотведения города</t>
  </si>
  <si>
    <t>09 1 01 00003</t>
  </si>
  <si>
    <t>Подпрограмма "Энергосбережение и повышение энергетической эффективности"</t>
  </si>
  <si>
    <t>09 2 00 00000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</si>
  <si>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</si>
  <si>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09 2 01 00000</t>
  </si>
  <si>
    <t>09 2 01 00001</t>
  </si>
  <si>
    <t>09 3 00 00000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</si>
  <si>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</si>
  <si>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09 3 01 00000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</si>
  <si>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</si>
  <si>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09 3 01 62670</t>
  </si>
  <si>
    <t>Подпрограмма "Благоустройство территории городского округа Реутов"</t>
  </si>
  <si>
    <t>08 Б 00 00000</t>
  </si>
  <si>
    <t>Основное мероприятие "Создание условий для благоустройства территорий городского округа Реутов"</t>
  </si>
  <si>
    <t>08 Б 01 00000</t>
  </si>
  <si>
    <t>Содержание детских, спортивных площадок, площадок для выгула собак</t>
  </si>
  <si>
    <t>Основное мероприятие "Формирование комфортной городской световой среды"</t>
  </si>
  <si>
    <t>Расходы на оплату электроэнергии систем уличного освещения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</si>
  <si>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</si>
  <si>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08 Б 01 00059</t>
  </si>
  <si>
    <t>08 Б 01 00002</t>
  </si>
  <si>
    <t>08 Б 02 00000</t>
  </si>
  <si>
    <t>08 Б 02 00001</t>
  </si>
  <si>
    <t>08 В 00 00000</t>
  </si>
  <si>
    <t>08 В 01 00000</t>
  </si>
  <si>
    <t>08 В 01 00001</t>
  </si>
  <si>
    <t>08 В 01 00002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</si>
  <si>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</si>
  <si>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"Организация деятельности МФЦ"</t>
  </si>
  <si>
    <t>11 3 01 L0272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</si>
  <si>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</si>
  <si>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</si>
  <si>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</si>
  <si>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</si>
  <si>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</si>
  <si>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</si>
  <si>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</si>
  <si>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</si>
  <si>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>10 2 01 00001</t>
  </si>
  <si>
    <t>Реализация мероприятий по обеспечению жильем молодых семей</t>
  </si>
  <si>
    <t>10 1 01 L4970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</si>
  <si>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</si>
  <si>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</si>
  <si>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</si>
  <si>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</si>
  <si>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13 0 01 00004</t>
  </si>
  <si>
    <t>Обеспечение деятельности общественных организаций правоохранительной направленности</t>
  </si>
  <si>
    <t>03 1 03 00003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</si>
  <si>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</si>
  <si>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</si>
  <si>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</si>
  <si>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</si>
  <si>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Ремонт ливневой канализации</t>
  </si>
  <si>
    <t>07 3 01 00001</t>
  </si>
  <si>
    <t>Основное мероприятие "Увеличение парковочного пространства"</t>
  </si>
  <si>
    <t>07 3 02 00000</t>
  </si>
  <si>
    <t>Комплексное благоустройство парковочного пространства</t>
  </si>
  <si>
    <t xml:space="preserve">07 3 02 00003 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</si>
  <si>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</si>
  <si>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</si>
  <si>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</si>
  <si>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</si>
  <si>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</si>
  <si>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</si>
  <si>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</si>
  <si>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</si>
  <si>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</si>
  <si>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Подпрограмма "Повышение инвестиционной привлекательности"</t>
  </si>
  <si>
    <t>01 2 00 00000</t>
  </si>
  <si>
    <t>01 2 02 00000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</si>
  <si>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</si>
  <si>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01 2 02 L5250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</si>
  <si>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</si>
  <si>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</si>
  <si>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</si>
  <si>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</si>
  <si>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 xml:space="preserve">Муниципальная программа городского округа Реутов "Формирование комфортной городской среды"  на 2018-2022 годы"
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</si>
  <si>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</si>
  <si>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</si>
  <si>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</si>
  <si>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</si>
  <si>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</si>
  <si>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</si>
  <si>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</si>
  <si>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</si>
  <si>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</si>
  <si>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</si>
  <si>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 xml:space="preserve"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2020 и 2021 годов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</si>
</sst>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7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0" fontId="14" fillId="0" borderId="0" xfId="0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9" fontId="12" fillId="0" borderId="0" xfId="0" applyNumberFormat="1" applyFont="1"/>
    <xf numFmtId="2" fontId="8" fillId="0" borderId="0" xfId="0" quotePrefix="1" applyNumberFormat="1" applyFont="1" applyBorder="1" applyAlignment="1">
      <alignment horizontal="right"/>
    </xf>
    <xf numFmtId="0" fontId="9" fillId="0" borderId="0" xfId="0" applyFont="1"/>
    <xf numFmtId="2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2" fontId="16" fillId="0" borderId="0" xfId="0" applyNumberFormat="1" applyFont="1" applyAlignment="1">
      <alignment horizontal="right"/>
    </xf>
    <xf numFmtId="0" fontId="17" fillId="0" borderId="0" xfId="0" applyFont="1" applyAlignment="1"/>
    <xf numFmtId="0" fontId="17" fillId="0" borderId="0" xfId="0" applyFont="1"/>
    <xf numFmtId="0" fontId="0" fillId="0" borderId="0" xfId="0" applyAlignment="1"/>
    <xf numFmtId="0" fontId="11" fillId="0" borderId="0" xfId="0" applyFont="1" applyFill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2" fontId="1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49" fontId="9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justify" vertical="top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17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2"/>
  <sheetViews>
    <sheetView tabSelected="1" topLeftCell="A739" workbookViewId="0">
      <selection activeCell="A715" sqref="A715"/>
    </sheetView>
  </sheetViews>
  <sheetFormatPr defaultRowHeight="12"/>
  <cols>
    <col min="1" max="1" width="79.7109375" customWidth="1"/>
    <col min="2" max="2" width="15.7109375" customWidth="1"/>
    <col min="3" max="3" width="5.7109375" customWidth="1"/>
    <col min="4" max="4" width="15.5703125" style="95" customWidth="1"/>
    <col min="5" max="5" width="14.42578125" style="95" customWidth="1"/>
    <col min="6" max="6" width="9.28515625" customWidth="1"/>
    <col min="257" max="257" width="80.28515625" customWidth="1"/>
    <col min="258" max="258" width="14.28515625" customWidth="1"/>
    <col min="259" max="259" width="5.7109375" customWidth="1"/>
    <col min="260" max="261" width="12.28515625" customWidth="1"/>
    <col min="262" max="262" width="13.85546875" customWidth="1"/>
    <col min="513" max="513" width="80.28515625" customWidth="1"/>
    <col min="514" max="514" width="14.28515625" customWidth="1"/>
    <col min="515" max="515" width="5.7109375" customWidth="1"/>
    <col min="516" max="517" width="12.28515625" customWidth="1"/>
    <col min="518" max="518" width="13.85546875" customWidth="1"/>
    <col min="769" max="769" width="80.28515625" customWidth="1"/>
    <col min="770" max="770" width="14.28515625" customWidth="1"/>
    <col min="771" max="771" width="5.7109375" customWidth="1"/>
    <col min="772" max="773" width="12.28515625" customWidth="1"/>
    <col min="774" max="774" width="13.85546875" customWidth="1"/>
    <col min="1025" max="1025" width="80.28515625" customWidth="1"/>
    <col min="1026" max="1026" width="14.28515625" customWidth="1"/>
    <col min="1027" max="1027" width="5.7109375" customWidth="1"/>
    <col min="1028" max="1029" width="12.28515625" customWidth="1"/>
    <col min="1030" max="1030" width="13.85546875" customWidth="1"/>
    <col min="1281" max="1281" width="80.28515625" customWidth="1"/>
    <col min="1282" max="1282" width="14.28515625" customWidth="1"/>
    <col min="1283" max="1283" width="5.7109375" customWidth="1"/>
    <col min="1284" max="1285" width="12.28515625" customWidth="1"/>
    <col min="1286" max="1286" width="13.85546875" customWidth="1"/>
    <col min="1537" max="1537" width="80.28515625" customWidth="1"/>
    <col min="1538" max="1538" width="14.28515625" customWidth="1"/>
    <col min="1539" max="1539" width="5.7109375" customWidth="1"/>
    <col min="1540" max="1541" width="12.28515625" customWidth="1"/>
    <col min="1542" max="1542" width="13.85546875" customWidth="1"/>
    <col min="1793" max="1793" width="80.28515625" customWidth="1"/>
    <col min="1794" max="1794" width="14.28515625" customWidth="1"/>
    <col min="1795" max="1795" width="5.7109375" customWidth="1"/>
    <col min="1796" max="1797" width="12.28515625" customWidth="1"/>
    <col min="1798" max="1798" width="13.85546875" customWidth="1"/>
    <col min="2049" max="2049" width="80.28515625" customWidth="1"/>
    <col min="2050" max="2050" width="14.28515625" customWidth="1"/>
    <col min="2051" max="2051" width="5.7109375" customWidth="1"/>
    <col min="2052" max="2053" width="12.28515625" customWidth="1"/>
    <col min="2054" max="2054" width="13.85546875" customWidth="1"/>
    <col min="2305" max="2305" width="80.28515625" customWidth="1"/>
    <col min="2306" max="2306" width="14.28515625" customWidth="1"/>
    <col min="2307" max="2307" width="5.7109375" customWidth="1"/>
    <col min="2308" max="2309" width="12.28515625" customWidth="1"/>
    <col min="2310" max="2310" width="13.85546875" customWidth="1"/>
    <col min="2561" max="2561" width="80.28515625" customWidth="1"/>
    <col min="2562" max="2562" width="14.28515625" customWidth="1"/>
    <col min="2563" max="2563" width="5.7109375" customWidth="1"/>
    <col min="2564" max="2565" width="12.28515625" customWidth="1"/>
    <col min="2566" max="2566" width="13.85546875" customWidth="1"/>
    <col min="2817" max="2817" width="80.28515625" customWidth="1"/>
    <col min="2818" max="2818" width="14.28515625" customWidth="1"/>
    <col min="2819" max="2819" width="5.7109375" customWidth="1"/>
    <col min="2820" max="2821" width="12.28515625" customWidth="1"/>
    <col min="2822" max="2822" width="13.85546875" customWidth="1"/>
    <col min="3073" max="3073" width="80.28515625" customWidth="1"/>
    <col min="3074" max="3074" width="14.28515625" customWidth="1"/>
    <col min="3075" max="3075" width="5.7109375" customWidth="1"/>
    <col min="3076" max="3077" width="12.28515625" customWidth="1"/>
    <col min="3078" max="3078" width="13.85546875" customWidth="1"/>
    <col min="3329" max="3329" width="80.28515625" customWidth="1"/>
    <col min="3330" max="3330" width="14.28515625" customWidth="1"/>
    <col min="3331" max="3331" width="5.7109375" customWidth="1"/>
    <col min="3332" max="3333" width="12.28515625" customWidth="1"/>
    <col min="3334" max="3334" width="13.85546875" customWidth="1"/>
    <col min="3585" max="3585" width="80.28515625" customWidth="1"/>
    <col min="3586" max="3586" width="14.28515625" customWidth="1"/>
    <col min="3587" max="3587" width="5.7109375" customWidth="1"/>
    <col min="3588" max="3589" width="12.28515625" customWidth="1"/>
    <col min="3590" max="3590" width="13.85546875" customWidth="1"/>
    <col min="3841" max="3841" width="80.28515625" customWidth="1"/>
    <col min="3842" max="3842" width="14.28515625" customWidth="1"/>
    <col min="3843" max="3843" width="5.7109375" customWidth="1"/>
    <col min="3844" max="3845" width="12.28515625" customWidth="1"/>
    <col min="3846" max="3846" width="13.85546875" customWidth="1"/>
    <col min="4097" max="4097" width="80.28515625" customWidth="1"/>
    <col min="4098" max="4098" width="14.28515625" customWidth="1"/>
    <col min="4099" max="4099" width="5.7109375" customWidth="1"/>
    <col min="4100" max="4101" width="12.28515625" customWidth="1"/>
    <col min="4102" max="4102" width="13.85546875" customWidth="1"/>
    <col min="4353" max="4353" width="80.28515625" customWidth="1"/>
    <col min="4354" max="4354" width="14.28515625" customWidth="1"/>
    <col min="4355" max="4355" width="5.7109375" customWidth="1"/>
    <col min="4356" max="4357" width="12.28515625" customWidth="1"/>
    <col min="4358" max="4358" width="13.85546875" customWidth="1"/>
    <col min="4609" max="4609" width="80.28515625" customWidth="1"/>
    <col min="4610" max="4610" width="14.28515625" customWidth="1"/>
    <col min="4611" max="4611" width="5.7109375" customWidth="1"/>
    <col min="4612" max="4613" width="12.28515625" customWidth="1"/>
    <col min="4614" max="4614" width="13.85546875" customWidth="1"/>
    <col min="4865" max="4865" width="80.28515625" customWidth="1"/>
    <col min="4866" max="4866" width="14.28515625" customWidth="1"/>
    <col min="4867" max="4867" width="5.7109375" customWidth="1"/>
    <col min="4868" max="4869" width="12.28515625" customWidth="1"/>
    <col min="4870" max="4870" width="13.85546875" customWidth="1"/>
    <col min="5121" max="5121" width="80.28515625" customWidth="1"/>
    <col min="5122" max="5122" width="14.28515625" customWidth="1"/>
    <col min="5123" max="5123" width="5.7109375" customWidth="1"/>
    <col min="5124" max="5125" width="12.28515625" customWidth="1"/>
    <col min="5126" max="5126" width="13.85546875" customWidth="1"/>
    <col min="5377" max="5377" width="80.28515625" customWidth="1"/>
    <col min="5378" max="5378" width="14.28515625" customWidth="1"/>
    <col min="5379" max="5379" width="5.7109375" customWidth="1"/>
    <col min="5380" max="5381" width="12.28515625" customWidth="1"/>
    <col min="5382" max="5382" width="13.85546875" customWidth="1"/>
    <col min="5633" max="5633" width="80.28515625" customWidth="1"/>
    <col min="5634" max="5634" width="14.28515625" customWidth="1"/>
    <col min="5635" max="5635" width="5.7109375" customWidth="1"/>
    <col min="5636" max="5637" width="12.28515625" customWidth="1"/>
    <col min="5638" max="5638" width="13.85546875" customWidth="1"/>
    <col min="5889" max="5889" width="80.28515625" customWidth="1"/>
    <col min="5890" max="5890" width="14.28515625" customWidth="1"/>
    <col min="5891" max="5891" width="5.7109375" customWidth="1"/>
    <col min="5892" max="5893" width="12.28515625" customWidth="1"/>
    <col min="5894" max="5894" width="13.85546875" customWidth="1"/>
    <col min="6145" max="6145" width="80.28515625" customWidth="1"/>
    <col min="6146" max="6146" width="14.28515625" customWidth="1"/>
    <col min="6147" max="6147" width="5.7109375" customWidth="1"/>
    <col min="6148" max="6149" width="12.28515625" customWidth="1"/>
    <col min="6150" max="6150" width="13.85546875" customWidth="1"/>
    <col min="6401" max="6401" width="80.28515625" customWidth="1"/>
    <col min="6402" max="6402" width="14.28515625" customWidth="1"/>
    <col min="6403" max="6403" width="5.7109375" customWidth="1"/>
    <col min="6404" max="6405" width="12.28515625" customWidth="1"/>
    <col min="6406" max="6406" width="13.85546875" customWidth="1"/>
    <col min="6657" max="6657" width="80.28515625" customWidth="1"/>
    <col min="6658" max="6658" width="14.28515625" customWidth="1"/>
    <col min="6659" max="6659" width="5.7109375" customWidth="1"/>
    <col min="6660" max="6661" width="12.28515625" customWidth="1"/>
    <col min="6662" max="6662" width="13.85546875" customWidth="1"/>
    <col min="6913" max="6913" width="80.28515625" customWidth="1"/>
    <col min="6914" max="6914" width="14.28515625" customWidth="1"/>
    <col min="6915" max="6915" width="5.7109375" customWidth="1"/>
    <col min="6916" max="6917" width="12.28515625" customWidth="1"/>
    <col min="6918" max="6918" width="13.85546875" customWidth="1"/>
    <col min="7169" max="7169" width="80.28515625" customWidth="1"/>
    <col min="7170" max="7170" width="14.28515625" customWidth="1"/>
    <col min="7171" max="7171" width="5.7109375" customWidth="1"/>
    <col min="7172" max="7173" width="12.28515625" customWidth="1"/>
    <col min="7174" max="7174" width="13.85546875" customWidth="1"/>
    <col min="7425" max="7425" width="80.28515625" customWidth="1"/>
    <col min="7426" max="7426" width="14.28515625" customWidth="1"/>
    <col min="7427" max="7427" width="5.7109375" customWidth="1"/>
    <col min="7428" max="7429" width="12.28515625" customWidth="1"/>
    <col min="7430" max="7430" width="13.85546875" customWidth="1"/>
    <col min="7681" max="7681" width="80.28515625" customWidth="1"/>
    <col min="7682" max="7682" width="14.28515625" customWidth="1"/>
    <col min="7683" max="7683" width="5.7109375" customWidth="1"/>
    <col min="7684" max="7685" width="12.28515625" customWidth="1"/>
    <col min="7686" max="7686" width="13.85546875" customWidth="1"/>
    <col min="7937" max="7937" width="80.28515625" customWidth="1"/>
    <col min="7938" max="7938" width="14.28515625" customWidth="1"/>
    <col min="7939" max="7939" width="5.7109375" customWidth="1"/>
    <col min="7940" max="7941" width="12.28515625" customWidth="1"/>
    <col min="7942" max="7942" width="13.85546875" customWidth="1"/>
    <col min="8193" max="8193" width="80.28515625" customWidth="1"/>
    <col min="8194" max="8194" width="14.28515625" customWidth="1"/>
    <col min="8195" max="8195" width="5.7109375" customWidth="1"/>
    <col min="8196" max="8197" width="12.28515625" customWidth="1"/>
    <col min="8198" max="8198" width="13.85546875" customWidth="1"/>
    <col min="8449" max="8449" width="80.28515625" customWidth="1"/>
    <col min="8450" max="8450" width="14.28515625" customWidth="1"/>
    <col min="8451" max="8451" width="5.7109375" customWidth="1"/>
    <col min="8452" max="8453" width="12.28515625" customWidth="1"/>
    <col min="8454" max="8454" width="13.85546875" customWidth="1"/>
    <col min="8705" max="8705" width="80.28515625" customWidth="1"/>
    <col min="8706" max="8706" width="14.28515625" customWidth="1"/>
    <col min="8707" max="8707" width="5.7109375" customWidth="1"/>
    <col min="8708" max="8709" width="12.28515625" customWidth="1"/>
    <col min="8710" max="8710" width="13.85546875" customWidth="1"/>
    <col min="8961" max="8961" width="80.28515625" customWidth="1"/>
    <col min="8962" max="8962" width="14.28515625" customWidth="1"/>
    <col min="8963" max="8963" width="5.7109375" customWidth="1"/>
    <col min="8964" max="8965" width="12.28515625" customWidth="1"/>
    <col min="8966" max="8966" width="13.85546875" customWidth="1"/>
    <col min="9217" max="9217" width="80.28515625" customWidth="1"/>
    <col min="9218" max="9218" width="14.28515625" customWidth="1"/>
    <col min="9219" max="9219" width="5.7109375" customWidth="1"/>
    <col min="9220" max="9221" width="12.28515625" customWidth="1"/>
    <col min="9222" max="9222" width="13.85546875" customWidth="1"/>
    <col min="9473" max="9473" width="80.28515625" customWidth="1"/>
    <col min="9474" max="9474" width="14.28515625" customWidth="1"/>
    <col min="9475" max="9475" width="5.7109375" customWidth="1"/>
    <col min="9476" max="9477" width="12.28515625" customWidth="1"/>
    <col min="9478" max="9478" width="13.85546875" customWidth="1"/>
    <col min="9729" max="9729" width="80.28515625" customWidth="1"/>
    <col min="9730" max="9730" width="14.28515625" customWidth="1"/>
    <col min="9731" max="9731" width="5.7109375" customWidth="1"/>
    <col min="9732" max="9733" width="12.28515625" customWidth="1"/>
    <col min="9734" max="9734" width="13.85546875" customWidth="1"/>
    <col min="9985" max="9985" width="80.28515625" customWidth="1"/>
    <col min="9986" max="9986" width="14.28515625" customWidth="1"/>
    <col min="9987" max="9987" width="5.7109375" customWidth="1"/>
    <col min="9988" max="9989" width="12.28515625" customWidth="1"/>
    <col min="9990" max="9990" width="13.85546875" customWidth="1"/>
    <col min="10241" max="10241" width="80.28515625" customWidth="1"/>
    <col min="10242" max="10242" width="14.28515625" customWidth="1"/>
    <col min="10243" max="10243" width="5.7109375" customWidth="1"/>
    <col min="10244" max="10245" width="12.28515625" customWidth="1"/>
    <col min="10246" max="10246" width="13.85546875" customWidth="1"/>
    <col min="10497" max="10497" width="80.28515625" customWidth="1"/>
    <col min="10498" max="10498" width="14.28515625" customWidth="1"/>
    <col min="10499" max="10499" width="5.7109375" customWidth="1"/>
    <col min="10500" max="10501" width="12.28515625" customWidth="1"/>
    <col min="10502" max="10502" width="13.85546875" customWidth="1"/>
    <col min="10753" max="10753" width="80.28515625" customWidth="1"/>
    <col min="10754" max="10754" width="14.28515625" customWidth="1"/>
    <col min="10755" max="10755" width="5.7109375" customWidth="1"/>
    <col min="10756" max="10757" width="12.28515625" customWidth="1"/>
    <col min="10758" max="10758" width="13.85546875" customWidth="1"/>
    <col min="11009" max="11009" width="80.28515625" customWidth="1"/>
    <col min="11010" max="11010" width="14.28515625" customWidth="1"/>
    <col min="11011" max="11011" width="5.7109375" customWidth="1"/>
    <col min="11012" max="11013" width="12.28515625" customWidth="1"/>
    <col min="11014" max="11014" width="13.85546875" customWidth="1"/>
    <col min="11265" max="11265" width="80.28515625" customWidth="1"/>
    <col min="11266" max="11266" width="14.28515625" customWidth="1"/>
    <col min="11267" max="11267" width="5.7109375" customWidth="1"/>
    <col min="11268" max="11269" width="12.28515625" customWidth="1"/>
    <col min="11270" max="11270" width="13.85546875" customWidth="1"/>
    <col min="11521" max="11521" width="80.28515625" customWidth="1"/>
    <col min="11522" max="11522" width="14.28515625" customWidth="1"/>
    <col min="11523" max="11523" width="5.7109375" customWidth="1"/>
    <col min="11524" max="11525" width="12.28515625" customWidth="1"/>
    <col min="11526" max="11526" width="13.85546875" customWidth="1"/>
    <col min="11777" max="11777" width="80.28515625" customWidth="1"/>
    <col min="11778" max="11778" width="14.28515625" customWidth="1"/>
    <col min="11779" max="11779" width="5.7109375" customWidth="1"/>
    <col min="11780" max="11781" width="12.28515625" customWidth="1"/>
    <col min="11782" max="11782" width="13.85546875" customWidth="1"/>
    <col min="12033" max="12033" width="80.28515625" customWidth="1"/>
    <col min="12034" max="12034" width="14.28515625" customWidth="1"/>
    <col min="12035" max="12035" width="5.7109375" customWidth="1"/>
    <col min="12036" max="12037" width="12.28515625" customWidth="1"/>
    <col min="12038" max="12038" width="13.85546875" customWidth="1"/>
    <col min="12289" max="12289" width="80.28515625" customWidth="1"/>
    <col min="12290" max="12290" width="14.28515625" customWidth="1"/>
    <col min="12291" max="12291" width="5.7109375" customWidth="1"/>
    <col min="12292" max="12293" width="12.28515625" customWidth="1"/>
    <col min="12294" max="12294" width="13.85546875" customWidth="1"/>
    <col min="12545" max="12545" width="80.28515625" customWidth="1"/>
    <col min="12546" max="12546" width="14.28515625" customWidth="1"/>
    <col min="12547" max="12547" width="5.7109375" customWidth="1"/>
    <col min="12548" max="12549" width="12.28515625" customWidth="1"/>
    <col min="12550" max="12550" width="13.85546875" customWidth="1"/>
    <col min="12801" max="12801" width="80.28515625" customWidth="1"/>
    <col min="12802" max="12802" width="14.28515625" customWidth="1"/>
    <col min="12803" max="12803" width="5.7109375" customWidth="1"/>
    <col min="12804" max="12805" width="12.28515625" customWidth="1"/>
    <col min="12806" max="12806" width="13.85546875" customWidth="1"/>
    <col min="13057" max="13057" width="80.28515625" customWidth="1"/>
    <col min="13058" max="13058" width="14.28515625" customWidth="1"/>
    <col min="13059" max="13059" width="5.7109375" customWidth="1"/>
    <col min="13060" max="13061" width="12.28515625" customWidth="1"/>
    <col min="13062" max="13062" width="13.85546875" customWidth="1"/>
    <col min="13313" max="13313" width="80.28515625" customWidth="1"/>
    <col min="13314" max="13314" width="14.28515625" customWidth="1"/>
    <col min="13315" max="13315" width="5.7109375" customWidth="1"/>
    <col min="13316" max="13317" width="12.28515625" customWidth="1"/>
    <col min="13318" max="13318" width="13.85546875" customWidth="1"/>
    <col min="13569" max="13569" width="80.28515625" customWidth="1"/>
    <col min="13570" max="13570" width="14.28515625" customWidth="1"/>
    <col min="13571" max="13571" width="5.7109375" customWidth="1"/>
    <col min="13572" max="13573" width="12.28515625" customWidth="1"/>
    <col min="13574" max="13574" width="13.85546875" customWidth="1"/>
    <col min="13825" max="13825" width="80.28515625" customWidth="1"/>
    <col min="13826" max="13826" width="14.28515625" customWidth="1"/>
    <col min="13827" max="13827" width="5.7109375" customWidth="1"/>
    <col min="13828" max="13829" width="12.28515625" customWidth="1"/>
    <col min="13830" max="13830" width="13.85546875" customWidth="1"/>
    <col min="14081" max="14081" width="80.28515625" customWidth="1"/>
    <col min="14082" max="14082" width="14.28515625" customWidth="1"/>
    <col min="14083" max="14083" width="5.7109375" customWidth="1"/>
    <col min="14084" max="14085" width="12.28515625" customWidth="1"/>
    <col min="14086" max="14086" width="13.85546875" customWidth="1"/>
    <col min="14337" max="14337" width="80.28515625" customWidth="1"/>
    <col min="14338" max="14338" width="14.28515625" customWidth="1"/>
    <col min="14339" max="14339" width="5.7109375" customWidth="1"/>
    <col min="14340" max="14341" width="12.28515625" customWidth="1"/>
    <col min="14342" max="14342" width="13.85546875" customWidth="1"/>
    <col min="14593" max="14593" width="80.28515625" customWidth="1"/>
    <col min="14594" max="14594" width="14.28515625" customWidth="1"/>
    <col min="14595" max="14595" width="5.7109375" customWidth="1"/>
    <col min="14596" max="14597" width="12.28515625" customWidth="1"/>
    <col min="14598" max="14598" width="13.85546875" customWidth="1"/>
    <col min="14849" max="14849" width="80.28515625" customWidth="1"/>
    <col min="14850" max="14850" width="14.28515625" customWidth="1"/>
    <col min="14851" max="14851" width="5.7109375" customWidth="1"/>
    <col min="14852" max="14853" width="12.28515625" customWidth="1"/>
    <col min="14854" max="14854" width="13.85546875" customWidth="1"/>
    <col min="15105" max="15105" width="80.28515625" customWidth="1"/>
    <col min="15106" max="15106" width="14.28515625" customWidth="1"/>
    <col min="15107" max="15107" width="5.7109375" customWidth="1"/>
    <col min="15108" max="15109" width="12.28515625" customWidth="1"/>
    <col min="15110" max="15110" width="13.85546875" customWidth="1"/>
    <col min="15361" max="15361" width="80.28515625" customWidth="1"/>
    <col min="15362" max="15362" width="14.28515625" customWidth="1"/>
    <col min="15363" max="15363" width="5.7109375" customWidth="1"/>
    <col min="15364" max="15365" width="12.28515625" customWidth="1"/>
    <col min="15366" max="15366" width="13.85546875" customWidth="1"/>
    <col min="15617" max="15617" width="80.28515625" customWidth="1"/>
    <col min="15618" max="15618" width="14.28515625" customWidth="1"/>
    <col min="15619" max="15619" width="5.7109375" customWidth="1"/>
    <col min="15620" max="15621" width="12.28515625" customWidth="1"/>
    <col min="15622" max="15622" width="13.85546875" customWidth="1"/>
    <col min="15873" max="15873" width="80.28515625" customWidth="1"/>
    <col min="15874" max="15874" width="14.28515625" customWidth="1"/>
    <col min="15875" max="15875" width="5.7109375" customWidth="1"/>
    <col min="15876" max="15877" width="12.28515625" customWidth="1"/>
    <col min="15878" max="15878" width="13.85546875" customWidth="1"/>
    <col min="16129" max="16129" width="80.28515625" customWidth="1"/>
    <col min="16130" max="16130" width="14.28515625" customWidth="1"/>
    <col min="16131" max="16131" width="5.7109375" customWidth="1"/>
    <col min="16132" max="16133" width="12.28515625" customWidth="1"/>
    <col min="16134" max="16134" width="13.85546875" customWidth="1"/>
  </cols>
  <sheetData>
    <row r="1" spans="1:7" ht="12.75">
      <c r="A1" s="103"/>
      <c r="B1" s="116" t="s">
        <v>404</v>
      </c>
      <c r="C1" s="117"/>
      <c r="D1" s="117"/>
      <c r="E1" s="117"/>
      <c r="F1" s="117"/>
    </row>
    <row r="2" spans="1:7" ht="12.75">
      <c r="B2" s="118" t="s">
        <v>0</v>
      </c>
      <c r="C2" s="119"/>
      <c r="D2" s="119"/>
      <c r="E2" s="119"/>
      <c r="F2" s="119"/>
    </row>
    <row r="3" spans="1:7" ht="12.75">
      <c r="B3" s="116" t="s">
        <v>1</v>
      </c>
      <c r="C3" s="119"/>
      <c r="D3" s="119"/>
      <c r="E3" s="119"/>
      <c r="F3" s="119"/>
    </row>
    <row r="4" spans="1:7" ht="12.75">
      <c r="B4" s="120" t="s">
        <v>581</v>
      </c>
      <c r="C4" s="119"/>
      <c r="D4" s="119"/>
      <c r="E4" s="119"/>
    </row>
    <row r="5" spans="1:7">
      <c r="B5" s="2"/>
      <c r="C5" s="2"/>
      <c r="D5" s="94"/>
      <c r="E5" s="94"/>
    </row>
    <row r="6" spans="1:7" ht="51" customHeight="1">
      <c r="A6" s="115" t="s">
        <v>633</v>
      </c>
      <c r="B6" s="115"/>
      <c r="C6" s="115"/>
      <c r="D6" s="115"/>
      <c r="E6" s="115"/>
      <c r="F6" s="3"/>
    </row>
    <row r="7" spans="1:7" ht="20.25" customHeight="1">
      <c r="A7" s="4"/>
      <c r="B7" s="5"/>
      <c r="C7" s="5"/>
      <c r="D7" s="5"/>
      <c r="E7" s="6" t="s">
        <v>2</v>
      </c>
    </row>
    <row r="8" spans="1:7" ht="36.75" customHeight="1">
      <c r="A8" s="7" t="s">
        <v>3</v>
      </c>
      <c r="B8" s="8" t="s">
        <v>4</v>
      </c>
      <c r="C8" s="8" t="s">
        <v>5</v>
      </c>
      <c r="D8" s="8">
        <v>2020</v>
      </c>
      <c r="E8" s="8">
        <v>2021</v>
      </c>
      <c r="F8" s="9"/>
    </row>
    <row r="9" spans="1:7" ht="13.5" customHeight="1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2"/>
    </row>
    <row r="10" spans="1:7" ht="15.75">
      <c r="A10" s="13"/>
      <c r="B10" s="9"/>
      <c r="C10" s="9"/>
      <c r="D10" s="9"/>
      <c r="E10" s="9"/>
    </row>
    <row r="11" spans="1:7" ht="31.5">
      <c r="A11" s="14" t="s">
        <v>92</v>
      </c>
      <c r="B11" s="15" t="s">
        <v>6</v>
      </c>
      <c r="C11" s="16"/>
      <c r="D11" s="93">
        <f>SUM(D12,D21,D26)</f>
        <v>15505.26</v>
      </c>
      <c r="E11" s="93">
        <f>SUM(E12,E21,E26)</f>
        <v>15505.26</v>
      </c>
      <c r="F11" s="81"/>
      <c r="G11" s="81"/>
    </row>
    <row r="12" spans="1:7" ht="21" customHeight="1">
      <c r="A12" s="20" t="s">
        <v>7</v>
      </c>
      <c r="B12" s="21" t="s">
        <v>8</v>
      </c>
      <c r="C12" s="18"/>
      <c r="D12" s="81">
        <f>SUM(D13,D17)</f>
        <v>6600</v>
      </c>
      <c r="E12" s="81">
        <f>SUM(E13,E17)</f>
        <v>6600</v>
      </c>
      <c r="F12" s="81"/>
      <c r="G12" s="81"/>
    </row>
    <row r="13" spans="1:7" ht="31.5">
      <c r="A13" s="20" t="s">
        <v>446</v>
      </c>
      <c r="B13" s="21" t="s">
        <v>10</v>
      </c>
      <c r="C13" s="24"/>
      <c r="D13" s="81">
        <f>SUM(D14,)</f>
        <v>6000</v>
      </c>
      <c r="E13" s="81">
        <f>SUM(E14,)</f>
        <v>6000</v>
      </c>
      <c r="F13" s="81"/>
      <c r="G13" s="81"/>
    </row>
    <row r="14" spans="1:7" ht="31.5">
      <c r="A14" s="20" t="s">
        <v>93</v>
      </c>
      <c r="B14" s="21" t="s">
        <v>11</v>
      </c>
      <c r="C14" s="24"/>
      <c r="D14" s="81">
        <f>SUM(D15)</f>
        <v>6000</v>
      </c>
      <c r="E14" s="81">
        <f>SUM(E15)</f>
        <v>6000</v>
      </c>
      <c r="F14" s="81"/>
      <c r="G14" s="81"/>
    </row>
    <row r="15" spans="1:7" ht="15.75">
      <c r="A15" s="23" t="s">
        <v>9</v>
      </c>
      <c r="B15" s="21" t="s">
        <v>11</v>
      </c>
      <c r="C15" s="24">
        <v>800</v>
      </c>
      <c r="D15" s="81">
        <f>SUM(D16)</f>
        <v>6000</v>
      </c>
      <c r="E15" s="81">
        <f>SUM(E16)</f>
        <v>6000</v>
      </c>
      <c r="F15" s="81"/>
      <c r="G15" s="81"/>
    </row>
    <row r="16" spans="1:7" ht="47.25">
      <c r="A16" s="25" t="s">
        <v>94</v>
      </c>
      <c r="B16" s="21" t="s">
        <v>11</v>
      </c>
      <c r="C16" s="18">
        <v>810</v>
      </c>
      <c r="D16" s="81">
        <v>6000</v>
      </c>
      <c r="E16" s="81">
        <v>6000</v>
      </c>
      <c r="F16" s="81"/>
      <c r="G16" s="81"/>
    </row>
    <row r="17" spans="1:7" ht="31.5">
      <c r="A17" s="20" t="s">
        <v>12</v>
      </c>
      <c r="B17" s="21" t="s">
        <v>13</v>
      </c>
      <c r="C17" s="18"/>
      <c r="D17" s="81">
        <f t="shared" ref="D17:E19" si="0">SUM(D18)</f>
        <v>600</v>
      </c>
      <c r="E17" s="81">
        <f t="shared" si="0"/>
        <v>600</v>
      </c>
      <c r="F17" s="81"/>
      <c r="G17" s="81"/>
    </row>
    <row r="18" spans="1:7" ht="47.25">
      <c r="A18" s="20" t="s">
        <v>14</v>
      </c>
      <c r="B18" s="21" t="s">
        <v>15</v>
      </c>
      <c r="C18" s="18"/>
      <c r="D18" s="81">
        <f t="shared" si="0"/>
        <v>600</v>
      </c>
      <c r="E18" s="81">
        <f t="shared" si="0"/>
        <v>600</v>
      </c>
      <c r="F18" s="81"/>
      <c r="G18" s="81"/>
    </row>
    <row r="19" spans="1:7" ht="31.5">
      <c r="A19" s="23" t="s">
        <v>95</v>
      </c>
      <c r="B19" s="21" t="s">
        <v>15</v>
      </c>
      <c r="C19" s="24">
        <v>200</v>
      </c>
      <c r="D19" s="81">
        <f t="shared" si="0"/>
        <v>600</v>
      </c>
      <c r="E19" s="81">
        <f t="shared" si="0"/>
        <v>600</v>
      </c>
      <c r="F19" s="81"/>
      <c r="G19" s="81"/>
    </row>
    <row r="20" spans="1:7" ht="31.5">
      <c r="A20" s="23" t="s">
        <v>17</v>
      </c>
      <c r="B20" s="21" t="s">
        <v>15</v>
      </c>
      <c r="C20" s="24">
        <v>240</v>
      </c>
      <c r="D20" s="81">
        <v>600</v>
      </c>
      <c r="E20" s="81">
        <v>600</v>
      </c>
      <c r="F20" s="81"/>
      <c r="G20" s="81"/>
    </row>
    <row r="21" spans="1:7" ht="15.75">
      <c r="A21" s="20" t="s">
        <v>613</v>
      </c>
      <c r="B21" s="43" t="s">
        <v>614</v>
      </c>
      <c r="C21" s="24"/>
      <c r="D21" s="81">
        <f t="shared" ref="D21:E22" si="1">SUM(D22)</f>
        <v>8575.26</v>
      </c>
      <c r="E21" s="81">
        <f t="shared" si="1"/>
        <v>8575.26</v>
      </c>
      <c r="F21" s="24"/>
      <c r="G21" s="81"/>
    </row>
    <row r="22" spans="1:7" ht="31.5">
      <c r="A22" s="114" t="s">
        <v>623</v>
      </c>
      <c r="B22" s="43" t="s">
        <v>615</v>
      </c>
      <c r="C22" s="24"/>
      <c r="D22" s="81">
        <f t="shared" si="1"/>
        <v>8575.26</v>
      </c>
      <c r="E22" s="81">
        <f t="shared" si="1"/>
        <v>8575.26</v>
      </c>
      <c r="F22" s="24"/>
      <c r="G22" s="81"/>
    </row>
    <row r="23" spans="1:7" ht="89.25" customHeight="1">
      <c r="A23" s="23" t="s">
        <v>616</v>
      </c>
      <c r="B23" s="43" t="s">
        <v>617</v>
      </c>
      <c r="C23" s="5"/>
      <c r="D23" s="81">
        <f>SUM(D24)</f>
        <v>8575.26</v>
      </c>
      <c r="E23" s="81">
        <f>SUM(E24)</f>
        <v>8575.26</v>
      </c>
      <c r="F23" s="5"/>
      <c r="G23" s="81"/>
    </row>
    <row r="24" spans="1:7" ht="31.5">
      <c r="A24" s="111" t="s">
        <v>29</v>
      </c>
      <c r="B24" s="43" t="s">
        <v>617</v>
      </c>
      <c r="C24" s="29">
        <v>600</v>
      </c>
      <c r="D24" s="81">
        <f>SUM(D25,)</f>
        <v>8575.26</v>
      </c>
      <c r="E24" s="81">
        <f>SUM(E25,)</f>
        <v>8575.26</v>
      </c>
      <c r="F24" s="29"/>
      <c r="G24" s="81"/>
    </row>
    <row r="25" spans="1:7" ht="15.75">
      <c r="A25" s="111" t="s">
        <v>30</v>
      </c>
      <c r="B25" s="43" t="s">
        <v>617</v>
      </c>
      <c r="C25" s="18">
        <v>620</v>
      </c>
      <c r="D25" s="81">
        <v>8575.26</v>
      </c>
      <c r="E25" s="81">
        <v>8575.26</v>
      </c>
      <c r="F25" s="18"/>
      <c r="G25" s="81"/>
    </row>
    <row r="26" spans="1:7" ht="15.75">
      <c r="A26" s="25" t="s">
        <v>18</v>
      </c>
      <c r="B26" s="21" t="s">
        <v>19</v>
      </c>
      <c r="C26" s="18"/>
      <c r="D26" s="81">
        <f t="shared" ref="D26:E29" si="2">SUM(D27)</f>
        <v>330</v>
      </c>
      <c r="E26" s="81">
        <f t="shared" si="2"/>
        <v>330</v>
      </c>
      <c r="F26" s="81"/>
      <c r="G26" s="81"/>
    </row>
    <row r="27" spans="1:7" ht="31.5">
      <c r="A27" s="20" t="s">
        <v>20</v>
      </c>
      <c r="B27" s="21" t="s">
        <v>21</v>
      </c>
      <c r="C27" s="18"/>
      <c r="D27" s="81">
        <f t="shared" si="2"/>
        <v>330</v>
      </c>
      <c r="E27" s="81">
        <f t="shared" si="2"/>
        <v>330</v>
      </c>
      <c r="F27" s="81"/>
      <c r="G27" s="81"/>
    </row>
    <row r="28" spans="1:7" ht="48" customHeight="1">
      <c r="A28" s="20" t="s">
        <v>22</v>
      </c>
      <c r="B28" s="21" t="s">
        <v>23</v>
      </c>
      <c r="C28" s="18"/>
      <c r="D28" s="81">
        <f t="shared" si="2"/>
        <v>330</v>
      </c>
      <c r="E28" s="81">
        <f t="shared" si="2"/>
        <v>330</v>
      </c>
      <c r="F28" s="81"/>
      <c r="G28" s="81"/>
    </row>
    <row r="29" spans="1:7" ht="31.5">
      <c r="A29" s="23" t="s">
        <v>95</v>
      </c>
      <c r="B29" s="21" t="s">
        <v>23</v>
      </c>
      <c r="C29" s="18">
        <v>200</v>
      </c>
      <c r="D29" s="81">
        <f t="shared" si="2"/>
        <v>330</v>
      </c>
      <c r="E29" s="81">
        <f t="shared" si="2"/>
        <v>330</v>
      </c>
      <c r="F29" s="81"/>
      <c r="G29" s="81"/>
    </row>
    <row r="30" spans="1:7" ht="31.5">
      <c r="A30" s="23" t="s">
        <v>17</v>
      </c>
      <c r="B30" s="21" t="s">
        <v>23</v>
      </c>
      <c r="C30" s="18">
        <v>240</v>
      </c>
      <c r="D30" s="81">
        <v>330</v>
      </c>
      <c r="E30" s="81">
        <v>330</v>
      </c>
      <c r="F30" s="81"/>
      <c r="G30" s="81"/>
    </row>
    <row r="31" spans="1:7" ht="16.5" customHeight="1">
      <c r="A31" s="25"/>
      <c r="B31" s="21"/>
      <c r="C31" s="18"/>
      <c r="D31" s="19"/>
      <c r="E31" s="19"/>
      <c r="F31" s="18"/>
      <c r="G31" s="19"/>
    </row>
    <row r="32" spans="1:7" ht="31.5" customHeight="1">
      <c r="A32" s="14" t="s">
        <v>96</v>
      </c>
      <c r="B32" s="15" t="s">
        <v>24</v>
      </c>
      <c r="C32" s="26"/>
      <c r="D32" s="82">
        <f>SUM(D33,D45,D52,D63,D76,D85)</f>
        <v>110818.54</v>
      </c>
      <c r="E32" s="82">
        <f>SUM(E33,E45,E52,E63,E76,E85)</f>
        <v>106474.04</v>
      </c>
      <c r="F32" s="81"/>
      <c r="G32" s="81"/>
    </row>
    <row r="33" spans="1:8" ht="31.5">
      <c r="A33" s="20" t="s">
        <v>100</v>
      </c>
      <c r="B33" s="21" t="s">
        <v>25</v>
      </c>
      <c r="C33" s="24"/>
      <c r="D33" s="81">
        <f>SUM(D34)</f>
        <v>4432</v>
      </c>
      <c r="E33" s="81">
        <f>SUM(E34)</f>
        <v>252</v>
      </c>
      <c r="F33" s="24"/>
      <c r="G33" s="81"/>
      <c r="H33" s="81"/>
    </row>
    <row r="34" spans="1:8" ht="31.5">
      <c r="A34" s="20" t="s">
        <v>626</v>
      </c>
      <c r="B34" s="21" t="s">
        <v>26</v>
      </c>
      <c r="C34" s="24"/>
      <c r="D34" s="81">
        <f>SUM(D35,D40)</f>
        <v>4432</v>
      </c>
      <c r="E34" s="81">
        <f>SUM(E35,E40)</f>
        <v>252</v>
      </c>
      <c r="F34" s="24"/>
      <c r="G34" s="81"/>
      <c r="H34" s="81"/>
    </row>
    <row r="35" spans="1:8" ht="30" customHeight="1">
      <c r="A35" s="20" t="s">
        <v>27</v>
      </c>
      <c r="B35" s="21" t="s">
        <v>28</v>
      </c>
      <c r="C35" s="27"/>
      <c r="D35" s="81">
        <f>SUM(D36,D38)</f>
        <v>3982</v>
      </c>
      <c r="E35" s="81"/>
      <c r="F35" s="27"/>
      <c r="G35" s="81"/>
      <c r="H35" s="81"/>
    </row>
    <row r="36" spans="1:8" ht="31.5">
      <c r="A36" s="23" t="s">
        <v>95</v>
      </c>
      <c r="B36" s="21" t="s">
        <v>28</v>
      </c>
      <c r="C36" s="24">
        <v>200</v>
      </c>
      <c r="D36" s="81">
        <f>SUM(D37)</f>
        <v>2319</v>
      </c>
      <c r="E36" s="81"/>
      <c r="F36" s="24"/>
      <c r="G36" s="81"/>
      <c r="H36" s="81"/>
    </row>
    <row r="37" spans="1:8" ht="31.5">
      <c r="A37" s="23" t="s">
        <v>17</v>
      </c>
      <c r="B37" s="21" t="s">
        <v>28</v>
      </c>
      <c r="C37" s="24">
        <v>240</v>
      </c>
      <c r="D37" s="81">
        <v>2319</v>
      </c>
      <c r="E37" s="81"/>
      <c r="F37" s="24"/>
      <c r="G37" s="81"/>
      <c r="H37" s="81"/>
    </row>
    <row r="38" spans="1:8" ht="31.5">
      <c r="A38" s="28" t="s">
        <v>29</v>
      </c>
      <c r="B38" s="21" t="s">
        <v>28</v>
      </c>
      <c r="C38" s="29">
        <v>600</v>
      </c>
      <c r="D38" s="81">
        <f>SUM(D39)</f>
        <v>1663</v>
      </c>
      <c r="E38" s="81"/>
      <c r="F38" s="29"/>
      <c r="G38" s="81"/>
      <c r="H38" s="81"/>
    </row>
    <row r="39" spans="1:8" ht="15.75">
      <c r="A39" s="28" t="s">
        <v>30</v>
      </c>
      <c r="B39" s="21" t="s">
        <v>28</v>
      </c>
      <c r="C39" s="18">
        <v>620</v>
      </c>
      <c r="D39" s="81">
        <v>1663</v>
      </c>
      <c r="E39" s="81"/>
      <c r="F39" s="18"/>
      <c r="G39" s="81"/>
      <c r="H39" s="81"/>
    </row>
    <row r="40" spans="1:8" ht="31.5">
      <c r="A40" s="20" t="s">
        <v>31</v>
      </c>
      <c r="B40" s="21" t="s">
        <v>32</v>
      </c>
      <c r="C40" s="24"/>
      <c r="D40" s="81">
        <f>SUM(D41,D43)</f>
        <v>450</v>
      </c>
      <c r="E40" s="81">
        <f>SUM(E41,E43)</f>
        <v>252</v>
      </c>
      <c r="F40" s="24"/>
      <c r="G40" s="81"/>
      <c r="H40" s="81"/>
    </row>
    <row r="41" spans="1:8" ht="47.25">
      <c r="A41" s="20" t="s">
        <v>43</v>
      </c>
      <c r="B41" s="21" t="s">
        <v>32</v>
      </c>
      <c r="C41" s="18">
        <v>100</v>
      </c>
      <c r="D41" s="81">
        <f>SUM(D42)</f>
        <v>350</v>
      </c>
      <c r="E41" s="81">
        <f>SUM(E42)</f>
        <v>252</v>
      </c>
      <c r="F41" s="81"/>
    </row>
    <row r="42" spans="1:8" ht="15.75">
      <c r="A42" s="23" t="s">
        <v>44</v>
      </c>
      <c r="B42" s="21" t="s">
        <v>32</v>
      </c>
      <c r="C42" s="18">
        <v>110</v>
      </c>
      <c r="D42" s="90">
        <v>350</v>
      </c>
      <c r="E42" s="90">
        <v>252</v>
      </c>
      <c r="F42" s="90"/>
    </row>
    <row r="43" spans="1:8" ht="31.5">
      <c r="A43" s="23" t="s">
        <v>95</v>
      </c>
      <c r="B43" s="21" t="s">
        <v>32</v>
      </c>
      <c r="C43" s="24">
        <v>200</v>
      </c>
      <c r="D43" s="81">
        <f>SUM(D44)</f>
        <v>100</v>
      </c>
      <c r="E43" s="81"/>
      <c r="F43" s="24"/>
      <c r="G43" s="81"/>
      <c r="H43" s="81"/>
    </row>
    <row r="44" spans="1:8" ht="31.5">
      <c r="A44" s="23" t="s">
        <v>17</v>
      </c>
      <c r="B44" s="21" t="s">
        <v>32</v>
      </c>
      <c r="C44" s="24">
        <v>240</v>
      </c>
      <c r="D44" s="81">
        <v>100</v>
      </c>
      <c r="E44" s="81"/>
      <c r="F44" s="24"/>
      <c r="G44" s="81"/>
      <c r="H44" s="81"/>
    </row>
    <row r="45" spans="1:8" ht="47.25">
      <c r="A45" s="20" t="s">
        <v>97</v>
      </c>
      <c r="B45" s="21" t="s">
        <v>33</v>
      </c>
      <c r="C45" s="24"/>
      <c r="D45" s="83">
        <f>SUM(D46)</f>
        <v>828</v>
      </c>
      <c r="E45" s="83">
        <f>SUM(E46)</f>
        <v>663.5</v>
      </c>
      <c r="F45" s="24"/>
      <c r="G45" s="83"/>
      <c r="H45" s="83"/>
    </row>
    <row r="46" spans="1:8" ht="46.9" customHeight="1">
      <c r="A46" s="28" t="s">
        <v>98</v>
      </c>
      <c r="B46" s="21" t="s">
        <v>34</v>
      </c>
      <c r="C46" s="24"/>
      <c r="D46" s="83">
        <f>SUM(D47)</f>
        <v>828</v>
      </c>
      <c r="E46" s="83">
        <f>SUM(E47)</f>
        <v>663.5</v>
      </c>
      <c r="F46" s="24"/>
      <c r="G46" s="83"/>
      <c r="H46" s="83"/>
    </row>
    <row r="47" spans="1:8" ht="31.5">
      <c r="A47" s="28" t="s">
        <v>99</v>
      </c>
      <c r="B47" s="21" t="s">
        <v>35</v>
      </c>
      <c r="C47" s="27"/>
      <c r="D47" s="83">
        <f>SUM(D48,D50)</f>
        <v>828</v>
      </c>
      <c r="E47" s="83">
        <f>SUM(E48,E50)</f>
        <v>663.5</v>
      </c>
      <c r="F47" s="27"/>
      <c r="G47" s="83"/>
      <c r="H47" s="83"/>
    </row>
    <row r="48" spans="1:8" ht="31.5">
      <c r="A48" s="23" t="s">
        <v>95</v>
      </c>
      <c r="B48" s="21" t="s">
        <v>35</v>
      </c>
      <c r="C48" s="31" t="s">
        <v>36</v>
      </c>
      <c r="D48" s="81">
        <f>SUM(D49)</f>
        <v>600</v>
      </c>
      <c r="E48" s="81">
        <f>SUM(E49)</f>
        <v>435.5</v>
      </c>
      <c r="F48" s="31"/>
      <c r="G48" s="81"/>
      <c r="H48" s="81"/>
    </row>
    <row r="49" spans="1:8" ht="31.5">
      <c r="A49" s="32" t="s">
        <v>17</v>
      </c>
      <c r="B49" s="21" t="s">
        <v>35</v>
      </c>
      <c r="C49" s="33">
        <v>240</v>
      </c>
      <c r="D49" s="81">
        <v>600</v>
      </c>
      <c r="E49" s="81">
        <v>435.5</v>
      </c>
      <c r="F49" s="33"/>
      <c r="G49" s="81"/>
      <c r="H49" s="81"/>
    </row>
    <row r="50" spans="1:8" ht="31.5">
      <c r="A50" s="28" t="s">
        <v>29</v>
      </c>
      <c r="B50" s="21" t="s">
        <v>35</v>
      </c>
      <c r="C50" s="18">
        <v>600</v>
      </c>
      <c r="D50" s="81">
        <f>SUM(D51)</f>
        <v>228</v>
      </c>
      <c r="E50" s="81">
        <f>SUM(E51)</f>
        <v>228</v>
      </c>
      <c r="F50" s="18"/>
      <c r="G50" s="81"/>
    </row>
    <row r="51" spans="1:8" ht="15.75">
      <c r="A51" s="28" t="s">
        <v>30</v>
      </c>
      <c r="B51" s="21" t="s">
        <v>35</v>
      </c>
      <c r="C51" s="24">
        <v>620</v>
      </c>
      <c r="D51" s="81">
        <v>228</v>
      </c>
      <c r="E51" s="81">
        <v>228</v>
      </c>
      <c r="F51" s="24"/>
      <c r="G51" s="81"/>
    </row>
    <row r="52" spans="1:8" ht="15.75">
      <c r="A52" s="20" t="s">
        <v>37</v>
      </c>
      <c r="B52" s="21" t="s">
        <v>38</v>
      </c>
      <c r="C52" s="24"/>
      <c r="D52" s="81">
        <f>SUM(D53)</f>
        <v>44130.799999999996</v>
      </c>
      <c r="E52" s="81">
        <f>SUM(E53)</f>
        <v>44130.799999999996</v>
      </c>
      <c r="F52" s="24"/>
      <c r="G52" s="81"/>
      <c r="H52" s="81"/>
    </row>
    <row r="53" spans="1:8" ht="46.9" customHeight="1">
      <c r="A53" s="34" t="s">
        <v>39</v>
      </c>
      <c r="B53" s="21" t="s">
        <v>40</v>
      </c>
      <c r="C53" s="24"/>
      <c r="D53" s="81">
        <f>SUM(D54)</f>
        <v>44130.799999999996</v>
      </c>
      <c r="E53" s="81">
        <f>SUM(E54)</f>
        <v>44130.799999999996</v>
      </c>
      <c r="F53" s="24"/>
      <c r="G53" s="81"/>
      <c r="H53" s="81"/>
    </row>
    <row r="54" spans="1:8" ht="31.5">
      <c r="A54" s="23" t="s">
        <v>41</v>
      </c>
      <c r="B54" s="21" t="s">
        <v>42</v>
      </c>
      <c r="C54" s="24"/>
      <c r="D54" s="81">
        <f>SUM(D55,D57,D59,D61)</f>
        <v>44130.799999999996</v>
      </c>
      <c r="E54" s="81">
        <f>SUM(E55,E57,E59,E61)</f>
        <v>44130.799999999996</v>
      </c>
      <c r="F54" s="24"/>
      <c r="G54" s="81"/>
      <c r="H54" s="81"/>
    </row>
    <row r="55" spans="1:8" ht="47.25">
      <c r="A55" s="20" t="s">
        <v>43</v>
      </c>
      <c r="B55" s="21" t="s">
        <v>42</v>
      </c>
      <c r="C55" s="18">
        <v>100</v>
      </c>
      <c r="D55" s="81">
        <f>SUM(D56)</f>
        <v>4741.2</v>
      </c>
      <c r="E55" s="81">
        <f>SUM(E56)</f>
        <v>4741.2</v>
      </c>
      <c r="F55" s="18"/>
      <c r="G55" s="81"/>
      <c r="H55" s="81"/>
    </row>
    <row r="56" spans="1:8" ht="15.75">
      <c r="A56" s="23" t="s">
        <v>44</v>
      </c>
      <c r="B56" s="21" t="s">
        <v>42</v>
      </c>
      <c r="C56" s="18">
        <v>110</v>
      </c>
      <c r="D56" s="90">
        <v>4741.2</v>
      </c>
      <c r="E56" s="90">
        <v>4741.2</v>
      </c>
      <c r="F56" s="18"/>
      <c r="G56" s="90"/>
      <c r="H56" s="90"/>
    </row>
    <row r="57" spans="1:8" ht="31.5">
      <c r="A57" s="23" t="s">
        <v>95</v>
      </c>
      <c r="B57" s="21" t="s">
        <v>42</v>
      </c>
      <c r="C57" s="35">
        <v>200</v>
      </c>
      <c r="D57" s="81">
        <f>SUM(D58)</f>
        <v>256</v>
      </c>
      <c r="E57" s="81">
        <f>SUM(E58)</f>
        <v>256</v>
      </c>
      <c r="F57" s="35"/>
      <c r="G57" s="81"/>
      <c r="H57" s="81"/>
    </row>
    <row r="58" spans="1:8" ht="31.5">
      <c r="A58" s="28" t="s">
        <v>17</v>
      </c>
      <c r="B58" s="21" t="s">
        <v>42</v>
      </c>
      <c r="C58" s="18">
        <v>240</v>
      </c>
      <c r="D58" s="81">
        <v>256</v>
      </c>
      <c r="E58" s="81">
        <v>256</v>
      </c>
      <c r="F58" s="18"/>
      <c r="G58" s="81"/>
      <c r="H58" s="81"/>
    </row>
    <row r="59" spans="1:8" ht="31.5">
      <c r="A59" s="34" t="s">
        <v>29</v>
      </c>
      <c r="B59" s="21" t="s">
        <v>42</v>
      </c>
      <c r="C59" s="18">
        <v>600</v>
      </c>
      <c r="D59" s="81">
        <f>SUM(D60)</f>
        <v>39118.400000000001</v>
      </c>
      <c r="E59" s="81">
        <f>SUM(E60)</f>
        <v>39118.400000000001</v>
      </c>
      <c r="F59" s="18"/>
      <c r="G59" s="81"/>
      <c r="H59" s="81"/>
    </row>
    <row r="60" spans="1:8" ht="15.75">
      <c r="A60" s="28" t="s">
        <v>30</v>
      </c>
      <c r="B60" s="21" t="s">
        <v>42</v>
      </c>
      <c r="C60" s="18">
        <v>620</v>
      </c>
      <c r="D60" s="81">
        <v>39118.400000000001</v>
      </c>
      <c r="E60" s="81">
        <v>39118.400000000001</v>
      </c>
      <c r="F60" s="18"/>
      <c r="G60" s="81"/>
      <c r="H60" s="81"/>
    </row>
    <row r="61" spans="1:8" ht="15.75">
      <c r="A61" s="25" t="s">
        <v>9</v>
      </c>
      <c r="B61" s="21" t="s">
        <v>42</v>
      </c>
      <c r="C61" s="24">
        <v>800</v>
      </c>
      <c r="D61" s="81">
        <f>SUM(D62)</f>
        <v>15.2</v>
      </c>
      <c r="E61" s="81">
        <f>SUM(E62)</f>
        <v>15.2</v>
      </c>
      <c r="F61" s="24"/>
      <c r="G61" s="81"/>
      <c r="H61" s="81"/>
    </row>
    <row r="62" spans="1:8" ht="15.75">
      <c r="A62" s="23" t="s">
        <v>45</v>
      </c>
      <c r="B62" s="21" t="s">
        <v>42</v>
      </c>
      <c r="C62" s="24">
        <v>850</v>
      </c>
      <c r="D62" s="83">
        <v>15.2</v>
      </c>
      <c r="E62" s="83">
        <v>15.2</v>
      </c>
      <c r="F62" s="24"/>
      <c r="G62" s="83"/>
      <c r="H62" s="83"/>
    </row>
    <row r="63" spans="1:8" ht="15.75">
      <c r="A63" s="20" t="s">
        <v>101</v>
      </c>
      <c r="B63" s="21" t="s">
        <v>46</v>
      </c>
      <c r="C63" s="24"/>
      <c r="D63" s="83">
        <f>SUM(D64,D68,D72,)</f>
        <v>13941.4</v>
      </c>
      <c r="E63" s="83">
        <f>SUM(E64,E68,E72,)</f>
        <v>13941.4</v>
      </c>
      <c r="F63" s="24"/>
      <c r="G63" s="83"/>
      <c r="H63" s="83"/>
    </row>
    <row r="64" spans="1:8" ht="31.5">
      <c r="A64" s="20" t="s">
        <v>447</v>
      </c>
      <c r="B64" s="21" t="s">
        <v>47</v>
      </c>
      <c r="C64" s="24"/>
      <c r="D64" s="81">
        <f t="shared" ref="D64:E64" si="3">SUM(D65)</f>
        <v>13567.4</v>
      </c>
      <c r="E64" s="81">
        <f t="shared" si="3"/>
        <v>13567.4</v>
      </c>
      <c r="F64" s="24"/>
      <c r="G64" s="83"/>
      <c r="H64" s="83"/>
    </row>
    <row r="65" spans="1:8" ht="47.25">
      <c r="A65" s="20" t="s">
        <v>448</v>
      </c>
      <c r="B65" s="21" t="s">
        <v>49</v>
      </c>
      <c r="C65" s="36"/>
      <c r="D65" s="81">
        <f>SUM(D66)</f>
        <v>13567.4</v>
      </c>
      <c r="E65" s="81">
        <f>SUM(E66)</f>
        <v>13567.4</v>
      </c>
      <c r="F65" s="24"/>
      <c r="G65" s="83"/>
      <c r="H65" s="83"/>
    </row>
    <row r="66" spans="1:8" ht="31.5">
      <c r="A66" s="37" t="s">
        <v>29</v>
      </c>
      <c r="B66" s="21" t="s">
        <v>49</v>
      </c>
      <c r="C66" s="27">
        <v>600</v>
      </c>
      <c r="D66" s="81">
        <f>SUM(D67)</f>
        <v>13567.4</v>
      </c>
      <c r="E66" s="81">
        <f>SUM(E67)</f>
        <v>13567.4</v>
      </c>
      <c r="F66" s="24"/>
      <c r="G66" s="83"/>
      <c r="H66" s="83"/>
    </row>
    <row r="67" spans="1:8" ht="15.75">
      <c r="A67" s="28" t="s">
        <v>48</v>
      </c>
      <c r="B67" s="21" t="s">
        <v>49</v>
      </c>
      <c r="C67" s="36">
        <v>610</v>
      </c>
      <c r="D67" s="83">
        <v>13567.4</v>
      </c>
      <c r="E67" s="83">
        <v>13567.4</v>
      </c>
      <c r="F67" s="24"/>
      <c r="G67" s="83"/>
      <c r="H67" s="83"/>
    </row>
    <row r="68" spans="1:8" ht="47.25">
      <c r="A68" s="20" t="s">
        <v>449</v>
      </c>
      <c r="B68" s="21" t="s">
        <v>450</v>
      </c>
      <c r="C68" s="24"/>
      <c r="D68" s="81">
        <f t="shared" ref="D68:E70" si="4">SUM(D69)</f>
        <v>250</v>
      </c>
      <c r="E68" s="81">
        <f t="shared" si="4"/>
        <v>250</v>
      </c>
      <c r="F68" s="24"/>
      <c r="G68" s="83"/>
      <c r="H68" s="83"/>
    </row>
    <row r="69" spans="1:8" ht="31.5">
      <c r="A69" s="20" t="s">
        <v>102</v>
      </c>
      <c r="B69" s="21" t="s">
        <v>451</v>
      </c>
      <c r="C69" s="18"/>
      <c r="D69" s="81">
        <f t="shared" si="4"/>
        <v>250</v>
      </c>
      <c r="E69" s="81">
        <f t="shared" si="4"/>
        <v>250</v>
      </c>
      <c r="F69" s="18"/>
      <c r="G69" s="81"/>
      <c r="H69" s="81"/>
    </row>
    <row r="70" spans="1:8" ht="31.5">
      <c r="A70" s="20" t="s">
        <v>29</v>
      </c>
      <c r="B70" s="21" t="s">
        <v>451</v>
      </c>
      <c r="C70" s="27">
        <v>600</v>
      </c>
      <c r="D70" s="81">
        <f t="shared" si="4"/>
        <v>250</v>
      </c>
      <c r="E70" s="81">
        <f t="shared" si="4"/>
        <v>250</v>
      </c>
      <c r="F70" s="27"/>
      <c r="G70" s="81"/>
      <c r="H70" s="81"/>
    </row>
    <row r="71" spans="1:8" ht="15.75">
      <c r="A71" s="28" t="s">
        <v>48</v>
      </c>
      <c r="B71" s="21" t="s">
        <v>451</v>
      </c>
      <c r="C71" s="36">
        <v>610</v>
      </c>
      <c r="D71" s="83">
        <v>250</v>
      </c>
      <c r="E71" s="83">
        <v>250</v>
      </c>
      <c r="F71" s="36"/>
      <c r="G71" s="81"/>
      <c r="H71" s="81"/>
    </row>
    <row r="72" spans="1:8" ht="47.25">
      <c r="A72" s="22" t="s">
        <v>452</v>
      </c>
      <c r="B72" s="21" t="s">
        <v>453</v>
      </c>
      <c r="C72" s="36"/>
      <c r="D72" s="81">
        <f t="shared" ref="D72:E74" si="5">SUM(D73)</f>
        <v>124</v>
      </c>
      <c r="E72" s="81">
        <f t="shared" si="5"/>
        <v>124</v>
      </c>
      <c r="F72" s="36"/>
      <c r="G72" s="83"/>
      <c r="H72" s="83"/>
    </row>
    <row r="73" spans="1:8" ht="31.5">
      <c r="A73" s="20" t="s">
        <v>103</v>
      </c>
      <c r="B73" s="21" t="s">
        <v>454</v>
      </c>
      <c r="C73" s="36"/>
      <c r="D73" s="81">
        <f t="shared" si="5"/>
        <v>124</v>
      </c>
      <c r="E73" s="81">
        <f t="shared" si="5"/>
        <v>124</v>
      </c>
      <c r="F73" s="36"/>
      <c r="G73" s="81"/>
      <c r="H73" s="81"/>
    </row>
    <row r="74" spans="1:8" ht="31.5">
      <c r="A74" s="20" t="s">
        <v>29</v>
      </c>
      <c r="B74" s="21" t="s">
        <v>454</v>
      </c>
      <c r="C74" s="27">
        <v>600</v>
      </c>
      <c r="D74" s="81">
        <f t="shared" si="5"/>
        <v>124</v>
      </c>
      <c r="E74" s="81">
        <f t="shared" si="5"/>
        <v>124</v>
      </c>
      <c r="F74" s="27"/>
      <c r="G74" s="81"/>
      <c r="H74" s="81"/>
    </row>
    <row r="75" spans="1:8" ht="15.75">
      <c r="A75" s="28" t="s">
        <v>48</v>
      </c>
      <c r="B75" s="21" t="s">
        <v>454</v>
      </c>
      <c r="C75" s="36">
        <v>610</v>
      </c>
      <c r="D75" s="83">
        <v>124</v>
      </c>
      <c r="E75" s="83">
        <v>124</v>
      </c>
      <c r="F75" s="36"/>
      <c r="G75" s="81"/>
      <c r="H75" s="81"/>
    </row>
    <row r="76" spans="1:8" ht="15.75">
      <c r="A76" s="20" t="s">
        <v>91</v>
      </c>
      <c r="B76" s="21" t="s">
        <v>50</v>
      </c>
      <c r="C76" s="31"/>
      <c r="D76" s="81">
        <f t="shared" ref="D76:E77" si="6">SUM(D77)</f>
        <v>3909.3399999999997</v>
      </c>
      <c r="E76" s="81">
        <f t="shared" si="6"/>
        <v>3909.3399999999997</v>
      </c>
      <c r="F76" s="31"/>
      <c r="G76" s="81"/>
      <c r="H76" s="81"/>
    </row>
    <row r="77" spans="1:8" ht="47.25">
      <c r="A77" s="107" t="s">
        <v>627</v>
      </c>
      <c r="B77" s="21" t="s">
        <v>51</v>
      </c>
      <c r="C77" s="31"/>
      <c r="D77" s="81">
        <f t="shared" si="6"/>
        <v>3909.3399999999997</v>
      </c>
      <c r="E77" s="81">
        <f t="shared" si="6"/>
        <v>3909.3399999999997</v>
      </c>
      <c r="F77" s="31"/>
      <c r="G77" s="81"/>
      <c r="H77" s="81"/>
    </row>
    <row r="78" spans="1:8" ht="15.75">
      <c r="A78" s="20" t="s">
        <v>52</v>
      </c>
      <c r="B78" s="21" t="s">
        <v>53</v>
      </c>
      <c r="C78" s="24"/>
      <c r="D78" s="81">
        <f>SUM(D79,D81,D83)</f>
        <v>3909.3399999999997</v>
      </c>
      <c r="E78" s="81">
        <f>SUM(E79,E81,E83)</f>
        <v>3909.3399999999997</v>
      </c>
      <c r="F78" s="24"/>
      <c r="G78" s="81"/>
      <c r="H78" s="81"/>
    </row>
    <row r="79" spans="1:8" ht="47.25">
      <c r="A79" s="20" t="s">
        <v>43</v>
      </c>
      <c r="B79" s="21" t="s">
        <v>53</v>
      </c>
      <c r="C79" s="24">
        <v>100</v>
      </c>
      <c r="D79" s="81">
        <f>SUM(D80)</f>
        <v>3708.74</v>
      </c>
      <c r="E79" s="81">
        <f>SUM(E80)</f>
        <v>3708.74</v>
      </c>
      <c r="F79" s="24"/>
      <c r="G79" s="81"/>
      <c r="H79" s="81"/>
    </row>
    <row r="80" spans="1:8" ht="15.75">
      <c r="A80" s="32" t="s">
        <v>54</v>
      </c>
      <c r="B80" s="21" t="s">
        <v>53</v>
      </c>
      <c r="C80" s="24">
        <v>120</v>
      </c>
      <c r="D80" s="83">
        <v>3708.74</v>
      </c>
      <c r="E80" s="83">
        <v>3708.74</v>
      </c>
      <c r="F80" s="24"/>
      <c r="G80" s="83"/>
      <c r="H80" s="83"/>
    </row>
    <row r="81" spans="1:11" ht="31.5">
      <c r="A81" s="23" t="s">
        <v>95</v>
      </c>
      <c r="B81" s="21" t="s">
        <v>53</v>
      </c>
      <c r="C81" s="24">
        <v>200</v>
      </c>
      <c r="D81" s="81">
        <f>SUM(D82)</f>
        <v>195.2</v>
      </c>
      <c r="E81" s="81">
        <f>SUM(E82)</f>
        <v>195.2</v>
      </c>
      <c r="F81" s="24"/>
      <c r="G81" s="81"/>
      <c r="H81" s="81"/>
    </row>
    <row r="82" spans="1:11" ht="31.5">
      <c r="A82" s="20" t="s">
        <v>17</v>
      </c>
      <c r="B82" s="21" t="s">
        <v>53</v>
      </c>
      <c r="C82" s="36">
        <v>240</v>
      </c>
      <c r="D82" s="81">
        <v>195.2</v>
      </c>
      <c r="E82" s="81">
        <v>195.2</v>
      </c>
      <c r="F82" s="36"/>
      <c r="G82" s="81"/>
      <c r="H82" s="81"/>
    </row>
    <row r="83" spans="1:11" ht="15.75">
      <c r="A83" s="38" t="s">
        <v>9</v>
      </c>
      <c r="B83" s="21" t="s">
        <v>53</v>
      </c>
      <c r="C83" s="4">
        <v>800</v>
      </c>
      <c r="D83" s="81">
        <f>SUM(D84)</f>
        <v>5.4</v>
      </c>
      <c r="E83" s="81">
        <f>SUM(E84)</f>
        <v>5.4</v>
      </c>
      <c r="F83" s="4"/>
      <c r="G83" s="81"/>
      <c r="H83" s="81"/>
    </row>
    <row r="84" spans="1:11" ht="15.75">
      <c r="A84" s="39" t="s">
        <v>45</v>
      </c>
      <c r="B84" s="21" t="s">
        <v>53</v>
      </c>
      <c r="C84" s="4">
        <v>850</v>
      </c>
      <c r="D84" s="83">
        <v>5.4</v>
      </c>
      <c r="E84" s="83">
        <v>5.4</v>
      </c>
      <c r="F84" s="4"/>
      <c r="G84" s="83"/>
      <c r="H84" s="83"/>
    </row>
    <row r="85" spans="1:11" ht="15.75">
      <c r="A85" s="23" t="s">
        <v>356</v>
      </c>
      <c r="B85" s="21" t="s">
        <v>357</v>
      </c>
      <c r="C85" s="24"/>
      <c r="D85" s="81">
        <f t="shared" ref="D85:E88" si="7">SUM(D86)</f>
        <v>43577</v>
      </c>
      <c r="E85" s="81">
        <f t="shared" si="7"/>
        <v>43577</v>
      </c>
      <c r="F85" s="24"/>
      <c r="G85" s="81"/>
      <c r="H85" s="81"/>
    </row>
    <row r="86" spans="1:11" ht="47.25">
      <c r="A86" s="23" t="s">
        <v>358</v>
      </c>
      <c r="B86" s="21" t="s">
        <v>359</v>
      </c>
      <c r="C86" s="24"/>
      <c r="D86" s="81">
        <f t="shared" si="7"/>
        <v>43577</v>
      </c>
      <c r="E86" s="81">
        <f t="shared" si="7"/>
        <v>43577</v>
      </c>
      <c r="F86" s="24"/>
      <c r="G86" s="81"/>
      <c r="H86" s="81"/>
    </row>
    <row r="87" spans="1:11" ht="31.5">
      <c r="A87" s="23" t="s">
        <v>41</v>
      </c>
      <c r="B87" s="21" t="s">
        <v>360</v>
      </c>
      <c r="C87" s="24"/>
      <c r="D87" s="81">
        <f t="shared" si="7"/>
        <v>43577</v>
      </c>
      <c r="E87" s="81">
        <f t="shared" si="7"/>
        <v>43577</v>
      </c>
      <c r="F87" s="24"/>
      <c r="G87" s="81"/>
      <c r="H87" s="81"/>
    </row>
    <row r="88" spans="1:11" ht="31.5">
      <c r="A88" s="34" t="s">
        <v>29</v>
      </c>
      <c r="B88" s="21" t="s">
        <v>360</v>
      </c>
      <c r="C88" s="24">
        <v>600</v>
      </c>
      <c r="D88" s="81">
        <f t="shared" si="7"/>
        <v>43577</v>
      </c>
      <c r="E88" s="81">
        <f t="shared" si="7"/>
        <v>43577</v>
      </c>
      <c r="F88" s="24"/>
      <c r="G88" s="81"/>
      <c r="H88" s="81"/>
    </row>
    <row r="89" spans="1:11" ht="15.75">
      <c r="A89" s="28" t="s">
        <v>48</v>
      </c>
      <c r="B89" s="21" t="s">
        <v>360</v>
      </c>
      <c r="C89" s="24">
        <v>610</v>
      </c>
      <c r="D89" s="81">
        <v>43577</v>
      </c>
      <c r="E89" s="81">
        <v>43577</v>
      </c>
      <c r="F89" s="24"/>
      <c r="G89" s="81"/>
      <c r="H89" s="81"/>
    </row>
    <row r="90" spans="1:11" ht="15.75">
      <c r="A90" s="34"/>
      <c r="B90" s="21"/>
      <c r="C90" s="36"/>
      <c r="D90" s="30"/>
      <c r="E90" s="30"/>
      <c r="F90" s="30"/>
      <c r="G90" s="19"/>
    </row>
    <row r="91" spans="1:11" ht="31.5">
      <c r="A91" s="14" t="s">
        <v>125</v>
      </c>
      <c r="B91" s="15" t="s">
        <v>55</v>
      </c>
      <c r="C91" s="26"/>
      <c r="D91" s="82">
        <f>SUM(D92,D143,D174,D185,D222)</f>
        <v>130672.3</v>
      </c>
      <c r="E91" s="82">
        <f>SUM(E92,E143,E174,E185,E222)</f>
        <v>130672.3</v>
      </c>
      <c r="F91" s="24"/>
      <c r="G91" s="81"/>
      <c r="H91" s="81"/>
      <c r="K91" s="25"/>
    </row>
    <row r="92" spans="1:11" ht="31.5">
      <c r="A92" s="20" t="s">
        <v>104</v>
      </c>
      <c r="B92" s="21" t="s">
        <v>56</v>
      </c>
      <c r="C92" s="24"/>
      <c r="D92" s="81">
        <f>SUM(D93,D103,D125,D132,D136)</f>
        <v>62000.5</v>
      </c>
      <c r="E92" s="81">
        <f>SUM(E93,E103,E125,E132,E136)</f>
        <v>62000.5</v>
      </c>
      <c r="F92" s="24"/>
      <c r="G92" s="81"/>
      <c r="H92" s="81"/>
    </row>
    <row r="93" spans="1:11" ht="47.25">
      <c r="A93" s="20" t="s">
        <v>455</v>
      </c>
      <c r="B93" s="21" t="s">
        <v>57</v>
      </c>
      <c r="C93" s="24"/>
      <c r="D93" s="81">
        <f>SUM(D94,D100)</f>
        <v>53806.7</v>
      </c>
      <c r="E93" s="81">
        <f>SUM(E94,E100)</f>
        <v>53806.7</v>
      </c>
      <c r="F93" s="24"/>
      <c r="G93" s="81"/>
      <c r="H93" s="81"/>
    </row>
    <row r="94" spans="1:11" ht="47.25">
      <c r="A94" s="22" t="s">
        <v>105</v>
      </c>
      <c r="B94" s="21" t="s">
        <v>58</v>
      </c>
      <c r="C94" s="24"/>
      <c r="D94" s="81">
        <f>SUM(D95,D97)</f>
        <v>53700.7</v>
      </c>
      <c r="E94" s="81">
        <f>SUM(E95,E97)</f>
        <v>53700.7</v>
      </c>
      <c r="F94" s="24"/>
      <c r="G94" s="81"/>
      <c r="H94" s="81"/>
    </row>
    <row r="95" spans="1:11" ht="31.5">
      <c r="A95" s="23" t="s">
        <v>95</v>
      </c>
      <c r="B95" s="21" t="s">
        <v>58</v>
      </c>
      <c r="C95" s="24">
        <v>200</v>
      </c>
      <c r="D95" s="81">
        <f>SUM(D96)</f>
        <v>9549.2000000000007</v>
      </c>
      <c r="E95" s="81">
        <f>SUM(E96)</f>
        <v>9549.2000000000007</v>
      </c>
      <c r="F95" s="24"/>
      <c r="G95" s="81"/>
      <c r="H95" s="81"/>
    </row>
    <row r="96" spans="1:11" ht="31.5">
      <c r="A96" s="23" t="s">
        <v>17</v>
      </c>
      <c r="B96" s="21" t="s">
        <v>58</v>
      </c>
      <c r="C96" s="24">
        <v>240</v>
      </c>
      <c r="D96" s="83">
        <v>9549.2000000000007</v>
      </c>
      <c r="E96" s="83">
        <v>9549.2000000000007</v>
      </c>
      <c r="F96" s="24"/>
      <c r="G96" s="81"/>
      <c r="H96" s="81"/>
    </row>
    <row r="97" spans="1:8" ht="31.5">
      <c r="A97" s="28" t="s">
        <v>29</v>
      </c>
      <c r="B97" s="21" t="s">
        <v>58</v>
      </c>
      <c r="C97" s="35">
        <v>600</v>
      </c>
      <c r="D97" s="81">
        <f>SUM(D98,D99)</f>
        <v>44151.5</v>
      </c>
      <c r="E97" s="81">
        <f>SUM(E98,E99)</f>
        <v>44151.5</v>
      </c>
      <c r="F97" s="35"/>
      <c r="G97" s="81"/>
      <c r="H97" s="81"/>
    </row>
    <row r="98" spans="1:8" ht="15.75">
      <c r="A98" s="28" t="s">
        <v>48</v>
      </c>
      <c r="B98" s="21" t="s">
        <v>58</v>
      </c>
      <c r="C98" s="18">
        <v>610</v>
      </c>
      <c r="D98" s="81">
        <v>19033.5</v>
      </c>
      <c r="E98" s="81">
        <v>19033.5</v>
      </c>
      <c r="F98" s="18"/>
      <c r="G98" s="81"/>
      <c r="H98" s="81"/>
    </row>
    <row r="99" spans="1:8" ht="15.75">
      <c r="A99" s="28" t="s">
        <v>30</v>
      </c>
      <c r="B99" s="21" t="s">
        <v>58</v>
      </c>
      <c r="C99" s="18">
        <v>620</v>
      </c>
      <c r="D99" s="81">
        <v>25118</v>
      </c>
      <c r="E99" s="81">
        <v>25118</v>
      </c>
      <c r="F99" s="18"/>
      <c r="G99" s="81"/>
      <c r="H99" s="81"/>
    </row>
    <row r="100" spans="1:8" ht="49.5" customHeight="1">
      <c r="A100" s="37" t="s">
        <v>456</v>
      </c>
      <c r="B100" s="21" t="s">
        <v>59</v>
      </c>
      <c r="C100" s="24"/>
      <c r="D100" s="81">
        <f>SUM(D101)</f>
        <v>106</v>
      </c>
      <c r="E100" s="81">
        <f>SUM(E101)</f>
        <v>106</v>
      </c>
      <c r="F100" s="24"/>
      <c r="G100" s="81"/>
      <c r="H100" s="81"/>
    </row>
    <row r="101" spans="1:8" ht="31.5">
      <c r="A101" s="23" t="s">
        <v>95</v>
      </c>
      <c r="B101" s="21" t="s">
        <v>59</v>
      </c>
      <c r="C101" s="24">
        <v>200</v>
      </c>
      <c r="D101" s="81">
        <f>SUM(D102)</f>
        <v>106</v>
      </c>
      <c r="E101" s="81">
        <f>SUM(E102)</f>
        <v>106</v>
      </c>
      <c r="F101" s="24"/>
      <c r="G101" s="81"/>
      <c r="H101" s="81"/>
    </row>
    <row r="102" spans="1:8" ht="31.5">
      <c r="A102" s="23" t="s">
        <v>17</v>
      </c>
      <c r="B102" s="21" t="s">
        <v>59</v>
      </c>
      <c r="C102" s="24">
        <v>240</v>
      </c>
      <c r="D102" s="81">
        <v>106</v>
      </c>
      <c r="E102" s="81">
        <v>106</v>
      </c>
      <c r="F102" s="24"/>
      <c r="G102" s="81"/>
      <c r="H102" s="81"/>
    </row>
    <row r="103" spans="1:8" ht="47.25">
      <c r="A103" s="37" t="s">
        <v>60</v>
      </c>
      <c r="B103" s="21" t="s">
        <v>61</v>
      </c>
      <c r="C103" s="18"/>
      <c r="D103" s="81">
        <f>SUM(D104,D107,D113,D119)</f>
        <v>7550.8</v>
      </c>
      <c r="E103" s="81">
        <f>SUM(E104,E107,E113,E119)</f>
        <v>7550.8</v>
      </c>
      <c r="F103" s="18"/>
      <c r="G103" s="81"/>
      <c r="H103" s="81"/>
    </row>
    <row r="104" spans="1:8" ht="31.5">
      <c r="A104" s="37" t="s">
        <v>106</v>
      </c>
      <c r="B104" s="21" t="s">
        <v>62</v>
      </c>
      <c r="C104" s="24"/>
      <c r="D104" s="81">
        <f>SUM(D105,)</f>
        <v>500</v>
      </c>
      <c r="E104" s="81">
        <f>SUM(E105)</f>
        <v>500</v>
      </c>
      <c r="F104" s="24"/>
      <c r="G104" s="81"/>
      <c r="H104" s="81"/>
    </row>
    <row r="105" spans="1:8" ht="31.5">
      <c r="A105" s="23" t="s">
        <v>95</v>
      </c>
      <c r="B105" s="21" t="s">
        <v>62</v>
      </c>
      <c r="C105" s="24">
        <v>200</v>
      </c>
      <c r="D105" s="81">
        <f>SUM(D106)</f>
        <v>500</v>
      </c>
      <c r="E105" s="81">
        <f>SUM(E106)</f>
        <v>500</v>
      </c>
      <c r="F105" s="24"/>
      <c r="G105" s="81"/>
      <c r="H105" s="81"/>
    </row>
    <row r="106" spans="1:8" ht="31.5">
      <c r="A106" s="23" t="s">
        <v>17</v>
      </c>
      <c r="B106" s="21" t="s">
        <v>62</v>
      </c>
      <c r="C106" s="24">
        <v>240</v>
      </c>
      <c r="D106" s="81">
        <v>500</v>
      </c>
      <c r="E106" s="81">
        <v>500</v>
      </c>
      <c r="F106" s="24"/>
      <c r="G106" s="81"/>
      <c r="H106" s="81"/>
    </row>
    <row r="107" spans="1:8" ht="31.5">
      <c r="A107" s="37" t="s">
        <v>63</v>
      </c>
      <c r="B107" s="21" t="s">
        <v>64</v>
      </c>
      <c r="C107" s="18"/>
      <c r="D107" s="81">
        <f>SUM(D108,D110)</f>
        <v>1712.6</v>
      </c>
      <c r="E107" s="81">
        <f>SUM(E108,E110)</f>
        <v>1712.6</v>
      </c>
      <c r="F107" s="18"/>
      <c r="G107" s="81"/>
      <c r="H107" s="81"/>
    </row>
    <row r="108" spans="1:8" ht="31.5">
      <c r="A108" s="23" t="s">
        <v>95</v>
      </c>
      <c r="B108" s="21" t="s">
        <v>64</v>
      </c>
      <c r="C108" s="24">
        <v>200</v>
      </c>
      <c r="D108" s="81">
        <f>SUM(D109)</f>
        <v>385</v>
      </c>
      <c r="E108" s="81">
        <f>SUM(E109)</f>
        <v>385</v>
      </c>
      <c r="F108" s="24"/>
      <c r="G108" s="81"/>
      <c r="H108" s="81"/>
    </row>
    <row r="109" spans="1:8" ht="31.5">
      <c r="A109" s="23" t="s">
        <v>17</v>
      </c>
      <c r="B109" s="21" t="s">
        <v>64</v>
      </c>
      <c r="C109" s="24">
        <v>240</v>
      </c>
      <c r="D109" s="81">
        <v>385</v>
      </c>
      <c r="E109" s="81">
        <v>385</v>
      </c>
      <c r="F109" s="24"/>
      <c r="G109" s="81"/>
      <c r="H109" s="81"/>
    </row>
    <row r="110" spans="1:8" ht="31.5">
      <c r="A110" s="28" t="s">
        <v>29</v>
      </c>
      <c r="B110" s="21" t="s">
        <v>64</v>
      </c>
      <c r="C110" s="35">
        <v>600</v>
      </c>
      <c r="D110" s="81">
        <f>SUM(D111,D112)</f>
        <v>1327.6</v>
      </c>
      <c r="E110" s="81">
        <f>SUM(E111,E112)</f>
        <v>1327.6</v>
      </c>
      <c r="F110" s="35"/>
      <c r="G110" s="81"/>
      <c r="H110" s="81"/>
    </row>
    <row r="111" spans="1:8" ht="15.75">
      <c r="A111" s="28" t="s">
        <v>48</v>
      </c>
      <c r="B111" s="21" t="s">
        <v>64</v>
      </c>
      <c r="C111" s="18">
        <v>610</v>
      </c>
      <c r="D111" s="81">
        <v>552.08000000000004</v>
      </c>
      <c r="E111" s="81">
        <v>552.08000000000004</v>
      </c>
      <c r="F111" s="18"/>
      <c r="G111" s="81"/>
      <c r="H111" s="81"/>
    </row>
    <row r="112" spans="1:8" ht="15.75">
      <c r="A112" s="28" t="s">
        <v>30</v>
      </c>
      <c r="B112" s="21" t="s">
        <v>64</v>
      </c>
      <c r="C112" s="18">
        <v>620</v>
      </c>
      <c r="D112" s="81">
        <v>775.52</v>
      </c>
      <c r="E112" s="81">
        <v>775.52</v>
      </c>
      <c r="F112" s="18"/>
      <c r="G112" s="81"/>
      <c r="H112" s="81"/>
    </row>
    <row r="113" spans="1:8" ht="31.5">
      <c r="A113" s="37" t="s">
        <v>65</v>
      </c>
      <c r="B113" s="21" t="s">
        <v>66</v>
      </c>
      <c r="C113" s="18"/>
      <c r="D113" s="81">
        <f>SUM(D114,D116)</f>
        <v>4013.8999999999996</v>
      </c>
      <c r="E113" s="81">
        <f>SUM(E114,E116)</f>
        <v>4013.8999999999996</v>
      </c>
      <c r="F113" s="18"/>
      <c r="G113" s="81"/>
      <c r="H113" s="81"/>
    </row>
    <row r="114" spans="1:8" ht="31.5">
      <c r="A114" s="23" t="s">
        <v>95</v>
      </c>
      <c r="B114" s="21" t="s">
        <v>66</v>
      </c>
      <c r="C114" s="24">
        <v>200</v>
      </c>
      <c r="D114" s="81">
        <f>SUM(D115)</f>
        <v>24</v>
      </c>
      <c r="E114" s="81">
        <f>SUM(E115)</f>
        <v>24</v>
      </c>
      <c r="F114" s="24"/>
      <c r="G114" s="81"/>
      <c r="H114" s="81"/>
    </row>
    <row r="115" spans="1:8" ht="31.5">
      <c r="A115" s="23" t="s">
        <v>17</v>
      </c>
      <c r="B115" s="21" t="s">
        <v>66</v>
      </c>
      <c r="C115" s="24">
        <v>240</v>
      </c>
      <c r="D115" s="83">
        <v>24</v>
      </c>
      <c r="E115" s="83">
        <v>24</v>
      </c>
      <c r="F115" s="24"/>
      <c r="G115" s="81"/>
      <c r="H115" s="81"/>
    </row>
    <row r="116" spans="1:8" ht="31.5">
      <c r="A116" s="28" t="s">
        <v>29</v>
      </c>
      <c r="B116" s="21" t="s">
        <v>66</v>
      </c>
      <c r="C116" s="35">
        <v>600</v>
      </c>
      <c r="D116" s="81">
        <f>SUM(D118,D117)</f>
        <v>3989.8999999999996</v>
      </c>
      <c r="E116" s="81">
        <f>SUM(E118,E117)</f>
        <v>3989.8999999999996</v>
      </c>
      <c r="F116" s="35"/>
      <c r="G116" s="81"/>
      <c r="H116" s="81"/>
    </row>
    <row r="117" spans="1:8" ht="15.75">
      <c r="A117" s="28" t="s">
        <v>48</v>
      </c>
      <c r="B117" s="21" t="s">
        <v>66</v>
      </c>
      <c r="C117" s="18">
        <v>610</v>
      </c>
      <c r="D117" s="81">
        <v>1859.24</v>
      </c>
      <c r="E117" s="81">
        <v>1859.24</v>
      </c>
      <c r="F117" s="18"/>
      <c r="G117" s="81"/>
      <c r="H117" s="81"/>
    </row>
    <row r="118" spans="1:8" ht="15.75">
      <c r="A118" s="28" t="s">
        <v>30</v>
      </c>
      <c r="B118" s="21" t="s">
        <v>66</v>
      </c>
      <c r="C118" s="18">
        <v>620</v>
      </c>
      <c r="D118" s="81">
        <v>2130.66</v>
      </c>
      <c r="E118" s="81">
        <v>2130.66</v>
      </c>
      <c r="F118" s="18"/>
      <c r="G118" s="81"/>
      <c r="H118" s="81"/>
    </row>
    <row r="119" spans="1:8" ht="18.75" customHeight="1">
      <c r="A119" s="37" t="s">
        <v>107</v>
      </c>
      <c r="B119" s="21" t="s">
        <v>67</v>
      </c>
      <c r="C119" s="18"/>
      <c r="D119" s="81">
        <f>SUM(D120,D122,)</f>
        <v>1324.3</v>
      </c>
      <c r="E119" s="81">
        <f>SUM(E120,E122,)</f>
        <v>1324.3</v>
      </c>
      <c r="F119" s="18"/>
      <c r="G119" s="81"/>
      <c r="H119" s="81"/>
    </row>
    <row r="120" spans="1:8" ht="31.5">
      <c r="A120" s="23" t="s">
        <v>95</v>
      </c>
      <c r="B120" s="21" t="s">
        <v>67</v>
      </c>
      <c r="C120" s="41" t="s">
        <v>36</v>
      </c>
      <c r="D120" s="81">
        <f>SUM(D121)</f>
        <v>87.6</v>
      </c>
      <c r="E120" s="81">
        <f>SUM(E121)</f>
        <v>87.6</v>
      </c>
      <c r="F120" s="41"/>
      <c r="G120" s="81"/>
      <c r="H120" s="81"/>
    </row>
    <row r="121" spans="1:8" ht="31.5">
      <c r="A121" s="25" t="s">
        <v>17</v>
      </c>
      <c r="B121" s="21" t="s">
        <v>67</v>
      </c>
      <c r="C121" s="27">
        <v>240</v>
      </c>
      <c r="D121" s="83">
        <v>87.6</v>
      </c>
      <c r="E121" s="83">
        <v>87.6</v>
      </c>
      <c r="F121" s="27"/>
      <c r="G121" s="83"/>
      <c r="H121" s="83"/>
    </row>
    <row r="122" spans="1:8" ht="31.5">
      <c r="A122" s="28" t="s">
        <v>29</v>
      </c>
      <c r="B122" s="21" t="s">
        <v>67</v>
      </c>
      <c r="C122" s="29">
        <v>600</v>
      </c>
      <c r="D122" s="81">
        <f>SUM(D123,D124,)</f>
        <v>1236.7</v>
      </c>
      <c r="E122" s="81">
        <f>SUM(E123,E124,)</f>
        <v>1236.7</v>
      </c>
      <c r="F122" s="29"/>
      <c r="G122" s="81"/>
      <c r="H122" s="81"/>
    </row>
    <row r="123" spans="1:8" ht="15.75">
      <c r="A123" s="28" t="s">
        <v>48</v>
      </c>
      <c r="B123" s="21" t="s">
        <v>67</v>
      </c>
      <c r="C123" s="18">
        <v>610</v>
      </c>
      <c r="D123" s="81">
        <v>767.7</v>
      </c>
      <c r="E123" s="81">
        <v>767.7</v>
      </c>
      <c r="F123" s="18"/>
      <c r="G123" s="81"/>
      <c r="H123" s="81"/>
    </row>
    <row r="124" spans="1:8" ht="15.75">
      <c r="A124" s="28" t="s">
        <v>30</v>
      </c>
      <c r="B124" s="21" t="s">
        <v>67</v>
      </c>
      <c r="C124" s="18">
        <v>620</v>
      </c>
      <c r="D124" s="83">
        <v>469</v>
      </c>
      <c r="E124" s="83">
        <v>469</v>
      </c>
      <c r="F124" s="18"/>
      <c r="G124" s="81"/>
      <c r="H124" s="81"/>
    </row>
    <row r="125" spans="1:8" ht="47.25">
      <c r="A125" s="37" t="s">
        <v>380</v>
      </c>
      <c r="B125" s="21" t="s">
        <v>68</v>
      </c>
      <c r="C125" s="36"/>
      <c r="D125" s="81">
        <f>SUM(D126,D129)</f>
        <v>202</v>
      </c>
      <c r="E125" s="81">
        <f>SUM(E126,E129)</f>
        <v>202</v>
      </c>
      <c r="F125" s="36"/>
      <c r="G125" s="81"/>
      <c r="H125" s="81"/>
    </row>
    <row r="126" spans="1:8" ht="47.25">
      <c r="A126" s="37" t="s">
        <v>69</v>
      </c>
      <c r="B126" s="21" t="s">
        <v>70</v>
      </c>
      <c r="C126" s="27"/>
      <c r="D126" s="81">
        <f>SUM(D127)</f>
        <v>157</v>
      </c>
      <c r="E126" s="81">
        <f t="shared" ref="E126" si="8">SUM(E127)</f>
        <v>157</v>
      </c>
      <c r="F126" s="27"/>
      <c r="G126" s="81"/>
      <c r="H126" s="81"/>
    </row>
    <row r="127" spans="1:8" ht="31.5">
      <c r="A127" s="23" t="s">
        <v>95</v>
      </c>
      <c r="B127" s="21" t="s">
        <v>70</v>
      </c>
      <c r="C127" s="41" t="s">
        <v>36</v>
      </c>
      <c r="D127" s="81">
        <f t="shared" ref="D127:E127" si="9">SUM(D128)</f>
        <v>157</v>
      </c>
      <c r="E127" s="81">
        <f t="shared" si="9"/>
        <v>157</v>
      </c>
      <c r="F127" s="41"/>
      <c r="G127" s="81"/>
      <c r="H127" s="81"/>
    </row>
    <row r="128" spans="1:8" ht="31.5">
      <c r="A128" s="25" t="s">
        <v>17</v>
      </c>
      <c r="B128" s="21" t="s">
        <v>70</v>
      </c>
      <c r="C128" s="27">
        <v>240</v>
      </c>
      <c r="D128" s="83">
        <v>157</v>
      </c>
      <c r="E128" s="83">
        <v>157</v>
      </c>
      <c r="F128" s="27"/>
      <c r="G128" s="83"/>
      <c r="H128" s="83"/>
    </row>
    <row r="129" spans="1:8" ht="31.5">
      <c r="A129" s="37" t="s">
        <v>592</v>
      </c>
      <c r="B129" s="21" t="s">
        <v>593</v>
      </c>
      <c r="C129" s="24"/>
      <c r="D129" s="81">
        <f>SUM(D130)</f>
        <v>45</v>
      </c>
      <c r="E129" s="81">
        <f>SUM(E130)</f>
        <v>45</v>
      </c>
      <c r="F129" s="83"/>
      <c r="G129" s="83"/>
    </row>
    <row r="130" spans="1:8" ht="31.5">
      <c r="A130" s="23" t="s">
        <v>95</v>
      </c>
      <c r="B130" s="21" t="s">
        <v>593</v>
      </c>
      <c r="C130" s="24">
        <v>200</v>
      </c>
      <c r="D130" s="81">
        <f>SUM(D131)</f>
        <v>45</v>
      </c>
      <c r="E130" s="81">
        <f>SUM(E131)</f>
        <v>45</v>
      </c>
      <c r="F130" s="83"/>
      <c r="G130" s="83"/>
    </row>
    <row r="131" spans="1:8" ht="31.5">
      <c r="A131" s="25" t="s">
        <v>17</v>
      </c>
      <c r="B131" s="21" t="s">
        <v>593</v>
      </c>
      <c r="C131" s="24">
        <v>240</v>
      </c>
      <c r="D131" s="81">
        <v>45</v>
      </c>
      <c r="E131" s="81">
        <v>45</v>
      </c>
      <c r="F131" s="83"/>
      <c r="G131" s="83"/>
    </row>
    <row r="132" spans="1:8" ht="31.5">
      <c r="A132" s="37" t="s">
        <v>364</v>
      </c>
      <c r="B132" s="21" t="s">
        <v>71</v>
      </c>
      <c r="C132" s="18"/>
      <c r="D132" s="81">
        <f t="shared" ref="D132:E134" si="10">SUM(D133)</f>
        <v>68</v>
      </c>
      <c r="E132" s="81">
        <f t="shared" si="10"/>
        <v>68</v>
      </c>
      <c r="F132" s="18"/>
      <c r="G132" s="81"/>
      <c r="H132" s="81"/>
    </row>
    <row r="133" spans="1:8" ht="31.5">
      <c r="A133" s="37" t="s">
        <v>381</v>
      </c>
      <c r="B133" s="21" t="s">
        <v>390</v>
      </c>
      <c r="C133" s="18"/>
      <c r="D133" s="81">
        <f>SUM(D134)</f>
        <v>68</v>
      </c>
      <c r="E133" s="81">
        <f>SUM(E134)</f>
        <v>68</v>
      </c>
      <c r="F133" s="18"/>
      <c r="G133" s="81"/>
      <c r="H133" s="81"/>
    </row>
    <row r="134" spans="1:8" ht="31.5">
      <c r="A134" s="28" t="s">
        <v>29</v>
      </c>
      <c r="B134" s="21" t="s">
        <v>390</v>
      </c>
      <c r="C134" s="29">
        <v>600</v>
      </c>
      <c r="D134" s="81">
        <f t="shared" si="10"/>
        <v>68</v>
      </c>
      <c r="E134" s="81">
        <f t="shared" si="10"/>
        <v>68</v>
      </c>
      <c r="F134" s="29"/>
      <c r="G134" s="81"/>
      <c r="H134" s="81"/>
    </row>
    <row r="135" spans="1:8" ht="15.75">
      <c r="A135" s="28" t="s">
        <v>48</v>
      </c>
      <c r="B135" s="21" t="s">
        <v>390</v>
      </c>
      <c r="C135" s="18">
        <v>610</v>
      </c>
      <c r="D135" s="81">
        <v>68</v>
      </c>
      <c r="E135" s="81">
        <v>68</v>
      </c>
      <c r="F135" s="18"/>
      <c r="G135" s="81"/>
      <c r="H135" s="81"/>
    </row>
    <row r="136" spans="1:8" ht="67.5" customHeight="1">
      <c r="A136" s="20" t="s">
        <v>577</v>
      </c>
      <c r="B136" s="21" t="s">
        <v>72</v>
      </c>
      <c r="C136" s="18"/>
      <c r="D136" s="81">
        <f t="shared" ref="D136:E136" si="11">SUM(D137)</f>
        <v>373</v>
      </c>
      <c r="E136" s="81">
        <f t="shared" si="11"/>
        <v>373</v>
      </c>
      <c r="F136" s="18"/>
      <c r="G136" s="81"/>
      <c r="H136" s="81"/>
    </row>
    <row r="137" spans="1:8" ht="31.5">
      <c r="A137" s="20" t="s">
        <v>73</v>
      </c>
      <c r="B137" s="21" t="s">
        <v>74</v>
      </c>
      <c r="C137" s="27"/>
      <c r="D137" s="81">
        <f>SUM(D138,D140)</f>
        <v>373</v>
      </c>
      <c r="E137" s="81">
        <f>SUM(E138,E140)</f>
        <v>373</v>
      </c>
      <c r="F137" s="27"/>
      <c r="G137" s="81"/>
      <c r="H137" s="81"/>
    </row>
    <row r="138" spans="1:8" ht="15.75">
      <c r="A138" s="23" t="s">
        <v>16</v>
      </c>
      <c r="B138" s="21" t="s">
        <v>74</v>
      </c>
      <c r="C138" s="42">
        <v>200</v>
      </c>
      <c r="D138" s="81">
        <f t="shared" ref="D138:E138" si="12">SUM(D139)</f>
        <v>138</v>
      </c>
      <c r="E138" s="81">
        <f t="shared" si="12"/>
        <v>138</v>
      </c>
      <c r="F138" s="42"/>
      <c r="G138" s="81"/>
      <c r="H138" s="81"/>
    </row>
    <row r="139" spans="1:8" ht="31.5">
      <c r="A139" s="25" t="s">
        <v>17</v>
      </c>
      <c r="B139" s="21" t="s">
        <v>74</v>
      </c>
      <c r="C139" s="42">
        <v>240</v>
      </c>
      <c r="D139" s="83">
        <v>138</v>
      </c>
      <c r="E139" s="83">
        <v>138</v>
      </c>
      <c r="F139" s="42"/>
      <c r="G139" s="81"/>
      <c r="H139" s="81"/>
    </row>
    <row r="140" spans="1:8" ht="31.5">
      <c r="A140" s="28" t="s">
        <v>29</v>
      </c>
      <c r="B140" s="21" t="s">
        <v>74</v>
      </c>
      <c r="C140" s="29">
        <v>600</v>
      </c>
      <c r="D140" s="81">
        <f>SUM(D141,D142)</f>
        <v>235</v>
      </c>
      <c r="E140" s="81">
        <f>SUM(E141,E142)</f>
        <v>235</v>
      </c>
      <c r="F140" s="29"/>
      <c r="G140" s="81"/>
      <c r="H140" s="81"/>
    </row>
    <row r="141" spans="1:8" ht="15.75">
      <c r="A141" s="28" t="s">
        <v>48</v>
      </c>
      <c r="B141" s="21" t="s">
        <v>74</v>
      </c>
      <c r="C141" s="18">
        <v>610</v>
      </c>
      <c r="D141" s="81">
        <v>159.5</v>
      </c>
      <c r="E141" s="81">
        <v>159.5</v>
      </c>
      <c r="F141" s="18"/>
      <c r="G141" s="81"/>
      <c r="H141" s="81"/>
    </row>
    <row r="142" spans="1:8" ht="15.75">
      <c r="A142" s="28" t="s">
        <v>30</v>
      </c>
      <c r="B142" s="21" t="s">
        <v>74</v>
      </c>
      <c r="C142" s="18">
        <v>620</v>
      </c>
      <c r="D142" s="81">
        <v>75.5</v>
      </c>
      <c r="E142" s="81">
        <v>75.5</v>
      </c>
      <c r="F142" s="18"/>
      <c r="G142" s="81"/>
      <c r="H142" s="81"/>
    </row>
    <row r="143" spans="1:8" ht="47.25">
      <c r="A143" s="20" t="s">
        <v>108</v>
      </c>
      <c r="B143" s="43" t="s">
        <v>75</v>
      </c>
      <c r="C143" s="24"/>
      <c r="D143" s="81">
        <f>SUM(D144,D148,D152,D158,D162,D166)</f>
        <v>53313</v>
      </c>
      <c r="E143" s="81">
        <f>SUM(E144,E148,E152,E158,E162,E166)</f>
        <v>53313</v>
      </c>
      <c r="F143" s="24"/>
      <c r="G143" s="81"/>
      <c r="H143" s="81"/>
    </row>
    <row r="144" spans="1:8" ht="31.5" customHeight="1">
      <c r="A144" s="25" t="s">
        <v>80</v>
      </c>
      <c r="B144" s="43" t="s">
        <v>76</v>
      </c>
      <c r="C144" s="24"/>
      <c r="D144" s="84">
        <f t="shared" ref="D144:E146" si="13">SUM(D145)</f>
        <v>93</v>
      </c>
      <c r="E144" s="84">
        <f t="shared" si="13"/>
        <v>93</v>
      </c>
      <c r="F144" s="24"/>
      <c r="G144" s="84"/>
      <c r="H144" s="84"/>
    </row>
    <row r="145" spans="1:8" ht="47.25">
      <c r="A145" s="25" t="s">
        <v>81</v>
      </c>
      <c r="B145" s="43" t="s">
        <v>78</v>
      </c>
      <c r="C145" s="24"/>
      <c r="D145" s="84">
        <f t="shared" si="13"/>
        <v>93</v>
      </c>
      <c r="E145" s="84">
        <f t="shared" si="13"/>
        <v>93</v>
      </c>
      <c r="F145" s="24"/>
      <c r="G145" s="84"/>
      <c r="H145" s="84"/>
    </row>
    <row r="146" spans="1:8" ht="31.5">
      <c r="A146" s="23" t="s">
        <v>95</v>
      </c>
      <c r="B146" s="43" t="s">
        <v>78</v>
      </c>
      <c r="C146" s="24">
        <v>200</v>
      </c>
      <c r="D146" s="81">
        <f t="shared" si="13"/>
        <v>93</v>
      </c>
      <c r="E146" s="81">
        <f t="shared" si="13"/>
        <v>93</v>
      </c>
      <c r="F146" s="24"/>
      <c r="G146" s="81"/>
      <c r="H146" s="81"/>
    </row>
    <row r="147" spans="1:8" ht="31.5">
      <c r="A147" s="23" t="s">
        <v>17</v>
      </c>
      <c r="B147" s="43" t="s">
        <v>78</v>
      </c>
      <c r="C147" s="24">
        <v>240</v>
      </c>
      <c r="D147" s="81">
        <v>93</v>
      </c>
      <c r="E147" s="81">
        <v>93</v>
      </c>
      <c r="F147" s="24"/>
      <c r="G147" s="81"/>
      <c r="H147" s="81"/>
    </row>
    <row r="148" spans="1:8" ht="31.5">
      <c r="A148" s="25" t="s">
        <v>82</v>
      </c>
      <c r="B148" s="43" t="s">
        <v>109</v>
      </c>
      <c r="C148" s="24"/>
      <c r="D148" s="81">
        <f t="shared" ref="D148:E150" si="14">SUM(D149)</f>
        <v>60</v>
      </c>
      <c r="E148" s="81">
        <f t="shared" si="14"/>
        <v>60</v>
      </c>
      <c r="F148" s="24"/>
      <c r="G148" s="81"/>
      <c r="H148" s="81"/>
    </row>
    <row r="149" spans="1:8" ht="47.25">
      <c r="A149" s="25" t="s">
        <v>81</v>
      </c>
      <c r="B149" s="43" t="s">
        <v>110</v>
      </c>
      <c r="C149" s="24"/>
      <c r="D149" s="81">
        <f t="shared" si="14"/>
        <v>60</v>
      </c>
      <c r="E149" s="81">
        <f t="shared" si="14"/>
        <v>60</v>
      </c>
      <c r="F149" s="24"/>
      <c r="G149" s="81"/>
      <c r="H149" s="81"/>
    </row>
    <row r="150" spans="1:8" ht="31.5">
      <c r="A150" s="23" t="s">
        <v>95</v>
      </c>
      <c r="B150" s="43" t="s">
        <v>110</v>
      </c>
      <c r="C150" s="24">
        <v>200</v>
      </c>
      <c r="D150" s="81">
        <f t="shared" si="14"/>
        <v>60</v>
      </c>
      <c r="E150" s="81">
        <f t="shared" si="14"/>
        <v>60</v>
      </c>
      <c r="F150" s="24"/>
      <c r="G150" s="81"/>
      <c r="H150" s="81"/>
    </row>
    <row r="151" spans="1:8" ht="31.5">
      <c r="A151" s="23" t="s">
        <v>17</v>
      </c>
      <c r="B151" s="43" t="s">
        <v>110</v>
      </c>
      <c r="C151" s="24">
        <v>240</v>
      </c>
      <c r="D151" s="81">
        <v>60</v>
      </c>
      <c r="E151" s="81">
        <v>60</v>
      </c>
      <c r="F151" s="24"/>
      <c r="G151" s="81"/>
      <c r="H151" s="81"/>
    </row>
    <row r="152" spans="1:8" ht="31.5">
      <c r="A152" s="25" t="s">
        <v>83</v>
      </c>
      <c r="B152" s="43" t="s">
        <v>111</v>
      </c>
      <c r="C152" s="24"/>
      <c r="D152" s="81">
        <f t="shared" ref="D152:E154" si="15">SUM(D153)</f>
        <v>647</v>
      </c>
      <c r="E152" s="81">
        <f t="shared" si="15"/>
        <v>647</v>
      </c>
      <c r="F152" s="24"/>
      <c r="G152" s="81"/>
      <c r="H152" s="81"/>
    </row>
    <row r="153" spans="1:8" ht="47.25">
      <c r="A153" s="25" t="s">
        <v>81</v>
      </c>
      <c r="B153" s="43" t="s">
        <v>112</v>
      </c>
      <c r="C153" s="24"/>
      <c r="D153" s="81">
        <f>SUM(D154,D156)</f>
        <v>647</v>
      </c>
      <c r="E153" s="81">
        <f>SUM(E154,E156)</f>
        <v>647</v>
      </c>
      <c r="F153" s="24"/>
      <c r="G153" s="81"/>
      <c r="H153" s="81"/>
    </row>
    <row r="154" spans="1:8" ht="31.5">
      <c r="A154" s="23" t="s">
        <v>95</v>
      </c>
      <c r="B154" s="43" t="s">
        <v>112</v>
      </c>
      <c r="C154" s="24">
        <v>200</v>
      </c>
      <c r="D154" s="81">
        <f t="shared" si="15"/>
        <v>47</v>
      </c>
      <c r="E154" s="81">
        <f t="shared" si="15"/>
        <v>47</v>
      </c>
      <c r="F154" s="24"/>
      <c r="G154" s="81"/>
      <c r="H154" s="81"/>
    </row>
    <row r="155" spans="1:8" ht="31.5">
      <c r="A155" s="23" t="s">
        <v>17</v>
      </c>
      <c r="B155" s="43" t="s">
        <v>112</v>
      </c>
      <c r="C155" s="24">
        <v>240</v>
      </c>
      <c r="D155" s="81">
        <v>47</v>
      </c>
      <c r="E155" s="81">
        <v>47</v>
      </c>
      <c r="F155" s="24"/>
      <c r="G155" s="81"/>
      <c r="H155" s="81"/>
    </row>
    <row r="156" spans="1:8" ht="31.5">
      <c r="A156" s="28" t="s">
        <v>29</v>
      </c>
      <c r="B156" s="43" t="s">
        <v>112</v>
      </c>
      <c r="C156" s="29">
        <v>600</v>
      </c>
      <c r="D156" s="81">
        <f t="shared" ref="D156:E156" si="16">SUM(D157)</f>
        <v>600</v>
      </c>
      <c r="E156" s="81">
        <f t="shared" si="16"/>
        <v>600</v>
      </c>
      <c r="F156" s="29"/>
      <c r="G156" s="81"/>
      <c r="H156" s="81"/>
    </row>
    <row r="157" spans="1:8" ht="15.75">
      <c r="A157" s="28" t="s">
        <v>48</v>
      </c>
      <c r="B157" s="43" t="s">
        <v>112</v>
      </c>
      <c r="C157" s="18">
        <v>610</v>
      </c>
      <c r="D157" s="81">
        <v>600</v>
      </c>
      <c r="E157" s="81">
        <v>600</v>
      </c>
      <c r="F157" s="18"/>
      <c r="G157" s="81"/>
      <c r="H157" s="81"/>
    </row>
    <row r="158" spans="1:8" ht="31.5">
      <c r="A158" s="25" t="s">
        <v>457</v>
      </c>
      <c r="B158" s="43" t="s">
        <v>113</v>
      </c>
      <c r="C158" s="27"/>
      <c r="D158" s="81">
        <f t="shared" ref="D158:E160" si="17">SUM(D159)</f>
        <v>32811.800000000003</v>
      </c>
      <c r="E158" s="81">
        <f t="shared" si="17"/>
        <v>32811.800000000003</v>
      </c>
      <c r="F158" s="18"/>
      <c r="G158" s="81"/>
      <c r="H158" s="81"/>
    </row>
    <row r="159" spans="1:8" ht="47.25">
      <c r="A159" s="25" t="s">
        <v>458</v>
      </c>
      <c r="B159" s="43" t="s">
        <v>352</v>
      </c>
      <c r="C159" s="24"/>
      <c r="D159" s="81">
        <f t="shared" si="17"/>
        <v>32811.800000000003</v>
      </c>
      <c r="E159" s="81">
        <f t="shared" si="17"/>
        <v>32811.800000000003</v>
      </c>
      <c r="F159" s="18"/>
      <c r="G159" s="81"/>
      <c r="H159" s="81"/>
    </row>
    <row r="160" spans="1:8" ht="15.75">
      <c r="A160" s="23" t="s">
        <v>9</v>
      </c>
      <c r="B160" s="43" t="s">
        <v>352</v>
      </c>
      <c r="C160" s="24">
        <v>800</v>
      </c>
      <c r="D160" s="81">
        <f t="shared" si="17"/>
        <v>32811.800000000003</v>
      </c>
      <c r="E160" s="81">
        <f t="shared" si="17"/>
        <v>32811.800000000003</v>
      </c>
      <c r="F160" s="18"/>
      <c r="G160" s="81"/>
      <c r="H160" s="81"/>
    </row>
    <row r="161" spans="1:8" ht="15.75">
      <c r="A161" s="23" t="s">
        <v>85</v>
      </c>
      <c r="B161" s="43" t="s">
        <v>352</v>
      </c>
      <c r="C161" s="24">
        <v>870</v>
      </c>
      <c r="D161" s="84">
        <v>32811.800000000003</v>
      </c>
      <c r="E161" s="84">
        <v>32811.800000000003</v>
      </c>
      <c r="F161" s="18"/>
      <c r="G161" s="81"/>
      <c r="H161" s="81"/>
    </row>
    <row r="162" spans="1:8" ht="32.25" customHeight="1">
      <c r="A162" s="25" t="s">
        <v>84</v>
      </c>
      <c r="B162" s="43" t="s">
        <v>115</v>
      </c>
      <c r="C162" s="24"/>
      <c r="D162" s="81">
        <f t="shared" ref="D162:E164" si="18">SUM(D163)</f>
        <v>30</v>
      </c>
      <c r="E162" s="81">
        <f t="shared" si="18"/>
        <v>30</v>
      </c>
      <c r="F162" s="24"/>
      <c r="G162" s="81"/>
      <c r="H162" s="81"/>
    </row>
    <row r="163" spans="1:8" ht="47.25">
      <c r="A163" s="25" t="s">
        <v>81</v>
      </c>
      <c r="B163" s="43" t="s">
        <v>353</v>
      </c>
      <c r="C163" s="24"/>
      <c r="D163" s="81">
        <f t="shared" si="18"/>
        <v>30</v>
      </c>
      <c r="E163" s="81">
        <f t="shared" si="18"/>
        <v>30</v>
      </c>
      <c r="F163" s="24"/>
      <c r="G163" s="81"/>
      <c r="H163" s="81"/>
    </row>
    <row r="164" spans="1:8" ht="31.5">
      <c r="A164" s="23" t="s">
        <v>95</v>
      </c>
      <c r="B164" s="43" t="s">
        <v>353</v>
      </c>
      <c r="C164" s="24">
        <v>200</v>
      </c>
      <c r="D164" s="81">
        <f t="shared" si="18"/>
        <v>30</v>
      </c>
      <c r="E164" s="81">
        <f t="shared" si="18"/>
        <v>30</v>
      </c>
      <c r="F164" s="24"/>
      <c r="G164" s="81"/>
      <c r="H164" s="81"/>
    </row>
    <row r="165" spans="1:8" ht="31.5">
      <c r="A165" s="23" t="s">
        <v>17</v>
      </c>
      <c r="B165" s="43" t="s">
        <v>353</v>
      </c>
      <c r="C165" s="24">
        <v>240</v>
      </c>
      <c r="D165" s="81">
        <v>30</v>
      </c>
      <c r="E165" s="81">
        <v>30</v>
      </c>
      <c r="F165" s="24"/>
      <c r="G165" s="81"/>
      <c r="H165" s="81"/>
    </row>
    <row r="166" spans="1:8" ht="47.25">
      <c r="A166" s="25" t="s">
        <v>459</v>
      </c>
      <c r="B166" s="43" t="s">
        <v>114</v>
      </c>
      <c r="C166" s="24"/>
      <c r="D166" s="81">
        <f t="shared" ref="D166:E166" si="19">SUM(D167)</f>
        <v>19671.2</v>
      </c>
      <c r="E166" s="81">
        <f t="shared" si="19"/>
        <v>19671.2</v>
      </c>
      <c r="F166" s="24"/>
      <c r="G166" s="81"/>
      <c r="H166" s="81"/>
    </row>
    <row r="167" spans="1:8" ht="31.5">
      <c r="A167" s="45" t="s">
        <v>354</v>
      </c>
      <c r="B167" s="43" t="s">
        <v>355</v>
      </c>
      <c r="C167" s="24"/>
      <c r="D167" s="81">
        <f>SUM(D168,D170,D172)</f>
        <v>19671.2</v>
      </c>
      <c r="E167" s="81">
        <f>SUM(E168,E170,E172)</f>
        <v>19671.2</v>
      </c>
      <c r="F167" s="24"/>
      <c r="G167" s="81"/>
      <c r="H167" s="81"/>
    </row>
    <row r="168" spans="1:8" ht="47.25">
      <c r="A168" s="23" t="s">
        <v>43</v>
      </c>
      <c r="B168" s="43" t="s">
        <v>355</v>
      </c>
      <c r="C168" s="24">
        <v>100</v>
      </c>
      <c r="D168" s="81">
        <f>SUM(D169)</f>
        <v>18395.3</v>
      </c>
      <c r="E168" s="81">
        <f>SUM(E169)</f>
        <v>18395.3</v>
      </c>
      <c r="F168" s="24"/>
      <c r="G168" s="81"/>
      <c r="H168" s="81"/>
    </row>
    <row r="169" spans="1:8" ht="15.75">
      <c r="A169" s="23" t="s">
        <v>44</v>
      </c>
      <c r="B169" s="43" t="s">
        <v>355</v>
      </c>
      <c r="C169" s="24">
        <v>110</v>
      </c>
      <c r="D169" s="81">
        <v>18395.3</v>
      </c>
      <c r="E169" s="81">
        <v>18395.3</v>
      </c>
      <c r="F169" s="24"/>
      <c r="G169" s="81"/>
      <c r="H169" s="81"/>
    </row>
    <row r="170" spans="1:8" ht="31.5">
      <c r="A170" s="23" t="s">
        <v>95</v>
      </c>
      <c r="B170" s="43" t="s">
        <v>355</v>
      </c>
      <c r="C170" s="24">
        <v>200</v>
      </c>
      <c r="D170" s="81">
        <f>SUM(D171)</f>
        <v>1273.2</v>
      </c>
      <c r="E170" s="81">
        <f>SUM(E171)</f>
        <v>1273.2</v>
      </c>
      <c r="F170" s="24"/>
      <c r="G170" s="81"/>
      <c r="H170" s="81"/>
    </row>
    <row r="171" spans="1:8" ht="31.5">
      <c r="A171" s="23" t="s">
        <v>17</v>
      </c>
      <c r="B171" s="43" t="s">
        <v>355</v>
      </c>
      <c r="C171" s="24">
        <v>240</v>
      </c>
      <c r="D171" s="81">
        <v>1273.2</v>
      </c>
      <c r="E171" s="81">
        <v>1273.2</v>
      </c>
      <c r="F171" s="24"/>
      <c r="G171" s="81"/>
      <c r="H171" s="81"/>
    </row>
    <row r="172" spans="1:8" ht="15.75">
      <c r="A172" s="23" t="s">
        <v>9</v>
      </c>
      <c r="B172" s="43" t="s">
        <v>355</v>
      </c>
      <c r="C172" s="24">
        <v>800</v>
      </c>
      <c r="D172" s="81">
        <f>SUM(D173)</f>
        <v>2.7</v>
      </c>
      <c r="E172" s="81">
        <f>SUM(E173)</f>
        <v>2.7</v>
      </c>
      <c r="F172" s="24"/>
      <c r="G172" s="81"/>
      <c r="H172" s="81"/>
    </row>
    <row r="173" spans="1:8" ht="15.75">
      <c r="A173" s="23" t="s">
        <v>45</v>
      </c>
      <c r="B173" s="43" t="s">
        <v>355</v>
      </c>
      <c r="C173" s="24">
        <v>850</v>
      </c>
      <c r="D173" s="81">
        <v>2.7</v>
      </c>
      <c r="E173" s="81">
        <v>2.7</v>
      </c>
      <c r="F173" s="24"/>
      <c r="G173" s="81"/>
      <c r="H173" s="81"/>
    </row>
    <row r="174" spans="1:8" ht="31.5">
      <c r="A174" s="20" t="s">
        <v>116</v>
      </c>
      <c r="B174" s="43" t="s">
        <v>79</v>
      </c>
      <c r="C174" s="24"/>
      <c r="D174" s="81">
        <f>SUM(D175)</f>
        <v>1654</v>
      </c>
      <c r="E174" s="81">
        <f>SUM(E175)</f>
        <v>1654</v>
      </c>
      <c r="F174" s="24"/>
      <c r="G174" s="81"/>
      <c r="H174" s="81"/>
    </row>
    <row r="175" spans="1:8" ht="31.5">
      <c r="A175" s="20" t="s">
        <v>383</v>
      </c>
      <c r="B175" s="43" t="s">
        <v>384</v>
      </c>
      <c r="C175" s="24"/>
      <c r="D175" s="81">
        <f>SUM(D176,D179,D182)</f>
        <v>1654</v>
      </c>
      <c r="E175" s="81">
        <f>SUM(E176,E179,E182)</f>
        <v>1654</v>
      </c>
      <c r="F175" s="24"/>
      <c r="G175" s="81"/>
      <c r="H175" s="81"/>
    </row>
    <row r="176" spans="1:8" ht="15.75">
      <c r="A176" s="20" t="s">
        <v>385</v>
      </c>
      <c r="B176" s="43" t="s">
        <v>386</v>
      </c>
      <c r="C176" s="24"/>
      <c r="D176" s="81">
        <f>SUM(D177)</f>
        <v>480</v>
      </c>
      <c r="E176" s="81">
        <f>SUM(E177)</f>
        <v>480</v>
      </c>
      <c r="F176" s="24"/>
      <c r="G176" s="81"/>
      <c r="H176" s="81"/>
    </row>
    <row r="177" spans="1:8" ht="31.5">
      <c r="A177" s="23" t="s">
        <v>95</v>
      </c>
      <c r="B177" s="43" t="s">
        <v>386</v>
      </c>
      <c r="C177" s="24">
        <v>200</v>
      </c>
      <c r="D177" s="81">
        <f>SUM(D178)</f>
        <v>480</v>
      </c>
      <c r="E177" s="81">
        <f>SUM(E178)</f>
        <v>480</v>
      </c>
      <c r="F177" s="24"/>
      <c r="G177" s="81"/>
      <c r="H177" s="81"/>
    </row>
    <row r="178" spans="1:8" ht="31.5">
      <c r="A178" s="23" t="s">
        <v>17</v>
      </c>
      <c r="B178" s="43" t="s">
        <v>386</v>
      </c>
      <c r="C178" s="24">
        <v>240</v>
      </c>
      <c r="D178" s="81">
        <v>480</v>
      </c>
      <c r="E178" s="81">
        <v>480</v>
      </c>
      <c r="F178" s="24"/>
      <c r="G178" s="81"/>
      <c r="H178" s="81"/>
    </row>
    <row r="179" spans="1:8" ht="31.5">
      <c r="A179" s="23" t="s">
        <v>387</v>
      </c>
      <c r="B179" s="43" t="s">
        <v>388</v>
      </c>
      <c r="C179" s="24"/>
      <c r="D179" s="81">
        <f>SUM(D180)</f>
        <v>840</v>
      </c>
      <c r="E179" s="81">
        <f>SUM(E180)</f>
        <v>840</v>
      </c>
      <c r="F179" s="24"/>
      <c r="G179" s="81"/>
      <c r="H179" s="81"/>
    </row>
    <row r="180" spans="1:8" ht="31.5">
      <c r="A180" s="23" t="s">
        <v>95</v>
      </c>
      <c r="B180" s="43" t="s">
        <v>388</v>
      </c>
      <c r="C180" s="24">
        <v>200</v>
      </c>
      <c r="D180" s="81">
        <f>SUM(D181)</f>
        <v>840</v>
      </c>
      <c r="E180" s="81">
        <f>SUM(E181)</f>
        <v>840</v>
      </c>
      <c r="F180" s="24"/>
      <c r="G180" s="81"/>
      <c r="H180" s="81"/>
    </row>
    <row r="181" spans="1:8" ht="31.5">
      <c r="A181" s="23" t="s">
        <v>17</v>
      </c>
      <c r="B181" s="43" t="s">
        <v>388</v>
      </c>
      <c r="C181" s="24">
        <v>240</v>
      </c>
      <c r="D181" s="81">
        <v>840</v>
      </c>
      <c r="E181" s="81">
        <v>840</v>
      </c>
      <c r="F181" s="24"/>
      <c r="G181" s="81"/>
      <c r="H181" s="81"/>
    </row>
    <row r="182" spans="1:8" ht="47.25">
      <c r="A182" s="20" t="s">
        <v>90</v>
      </c>
      <c r="B182" s="43" t="s">
        <v>389</v>
      </c>
      <c r="C182" s="24"/>
      <c r="D182" s="81">
        <f t="shared" ref="D182:D183" si="20">SUM(D183)</f>
        <v>334</v>
      </c>
      <c r="E182" s="81">
        <f t="shared" ref="E182:E183" si="21">SUM(E183)</f>
        <v>334</v>
      </c>
      <c r="F182" s="24"/>
      <c r="G182" s="81"/>
      <c r="H182" s="81"/>
    </row>
    <row r="183" spans="1:8" ht="31.5">
      <c r="A183" s="23" t="s">
        <v>95</v>
      </c>
      <c r="B183" s="43" t="s">
        <v>389</v>
      </c>
      <c r="C183" s="24">
        <v>200</v>
      </c>
      <c r="D183" s="81">
        <f t="shared" si="20"/>
        <v>334</v>
      </c>
      <c r="E183" s="81">
        <f t="shared" si="21"/>
        <v>334</v>
      </c>
      <c r="F183" s="24"/>
      <c r="G183" s="81"/>
      <c r="H183" s="81"/>
    </row>
    <row r="184" spans="1:8" ht="31.5">
      <c r="A184" s="23" t="s">
        <v>17</v>
      </c>
      <c r="B184" s="43" t="s">
        <v>389</v>
      </c>
      <c r="C184" s="24">
        <v>240</v>
      </c>
      <c r="D184" s="81">
        <v>334</v>
      </c>
      <c r="E184" s="81">
        <v>334</v>
      </c>
      <c r="F184" s="24"/>
      <c r="G184" s="81"/>
      <c r="H184" s="81"/>
    </row>
    <row r="185" spans="1:8" ht="31.5">
      <c r="A185" s="20" t="s">
        <v>117</v>
      </c>
      <c r="B185" s="43" t="s">
        <v>86</v>
      </c>
      <c r="C185" s="24"/>
      <c r="D185" s="81">
        <f>SUM(D186,D203,D209,D214,D218)</f>
        <v>13413.799999999997</v>
      </c>
      <c r="E185" s="81">
        <f>SUM(E186,E203,E209,E214,E218)</f>
        <v>13413.799999999997</v>
      </c>
      <c r="F185" s="24"/>
      <c r="G185" s="81"/>
      <c r="H185" s="81"/>
    </row>
    <row r="186" spans="1:8" ht="15.75">
      <c r="A186" s="20" t="s">
        <v>365</v>
      </c>
      <c r="B186" s="43" t="s">
        <v>87</v>
      </c>
      <c r="C186" s="24"/>
      <c r="D186" s="81">
        <f>SUM(D187,D190,D193,D196,D199,)</f>
        <v>1728.8</v>
      </c>
      <c r="E186" s="81">
        <f>SUM(E187,E190,E193,E196,E199,)</f>
        <v>1728.8</v>
      </c>
      <c r="F186" s="24"/>
      <c r="G186" s="81"/>
      <c r="H186" s="81"/>
    </row>
    <row r="187" spans="1:8" ht="31.5">
      <c r="A187" s="23" t="s">
        <v>118</v>
      </c>
      <c r="B187" s="43" t="s">
        <v>88</v>
      </c>
      <c r="C187" s="24"/>
      <c r="D187" s="81">
        <f>SUM(D188)</f>
        <v>20</v>
      </c>
      <c r="E187" s="81">
        <f>SUM(E188)</f>
        <v>20</v>
      </c>
      <c r="F187" s="24"/>
      <c r="G187" s="81"/>
      <c r="H187" s="81"/>
    </row>
    <row r="188" spans="1:8" ht="31.5">
      <c r="A188" s="23" t="s">
        <v>95</v>
      </c>
      <c r="B188" s="43" t="s">
        <v>88</v>
      </c>
      <c r="C188" s="24">
        <v>200</v>
      </c>
      <c r="D188" s="81">
        <f>SUM(D189)</f>
        <v>20</v>
      </c>
      <c r="E188" s="81">
        <f>SUM(E189)</f>
        <v>20</v>
      </c>
      <c r="F188" s="24"/>
      <c r="G188" s="81"/>
      <c r="H188" s="81"/>
    </row>
    <row r="189" spans="1:8" ht="31.5">
      <c r="A189" s="23" t="s">
        <v>17</v>
      </c>
      <c r="B189" s="43" t="s">
        <v>88</v>
      </c>
      <c r="C189" s="24">
        <v>240</v>
      </c>
      <c r="D189" s="81">
        <v>20</v>
      </c>
      <c r="E189" s="81">
        <v>20</v>
      </c>
      <c r="F189" s="24"/>
      <c r="G189" s="81"/>
      <c r="H189" s="81"/>
    </row>
    <row r="190" spans="1:8" ht="15.75">
      <c r="A190" s="23" t="s">
        <v>119</v>
      </c>
      <c r="B190" s="43" t="s">
        <v>376</v>
      </c>
      <c r="C190" s="24"/>
      <c r="D190" s="81">
        <f>SUM(D191)</f>
        <v>90</v>
      </c>
      <c r="E190" s="81">
        <f>SUM(E191)</f>
        <v>90</v>
      </c>
      <c r="F190" s="24"/>
      <c r="G190" s="81"/>
      <c r="H190" s="81"/>
    </row>
    <row r="191" spans="1:8" ht="31.5">
      <c r="A191" s="23" t="s">
        <v>95</v>
      </c>
      <c r="B191" s="43" t="s">
        <v>376</v>
      </c>
      <c r="C191" s="24">
        <v>200</v>
      </c>
      <c r="D191" s="81">
        <f>SUM(D192)</f>
        <v>90</v>
      </c>
      <c r="E191" s="81">
        <f>SUM(E192)</f>
        <v>90</v>
      </c>
      <c r="F191" s="24"/>
      <c r="G191" s="81"/>
      <c r="H191" s="81"/>
    </row>
    <row r="192" spans="1:8" ht="31.5">
      <c r="A192" s="23" t="s">
        <v>17</v>
      </c>
      <c r="B192" s="43" t="s">
        <v>376</v>
      </c>
      <c r="C192" s="24">
        <v>240</v>
      </c>
      <c r="D192" s="81">
        <v>90</v>
      </c>
      <c r="E192" s="81">
        <v>90</v>
      </c>
      <c r="F192" s="24"/>
      <c r="G192" s="81"/>
      <c r="H192" s="81"/>
    </row>
    <row r="193" spans="1:8" ht="47.25" customHeight="1">
      <c r="A193" s="23" t="s">
        <v>120</v>
      </c>
      <c r="B193" s="43" t="s">
        <v>377</v>
      </c>
      <c r="C193" s="24"/>
      <c r="D193" s="81">
        <f>SUM(D194)</f>
        <v>760.8</v>
      </c>
      <c r="E193" s="81">
        <f>SUM(E194)</f>
        <v>760.8</v>
      </c>
      <c r="F193" s="24"/>
      <c r="G193" s="81"/>
      <c r="H193" s="81"/>
    </row>
    <row r="194" spans="1:8" ht="31.5">
      <c r="A194" s="23" t="s">
        <v>95</v>
      </c>
      <c r="B194" s="43" t="s">
        <v>377</v>
      </c>
      <c r="C194" s="24">
        <v>200</v>
      </c>
      <c r="D194" s="81">
        <f>SUM(D195)</f>
        <v>760.8</v>
      </c>
      <c r="E194" s="81">
        <f>SUM(E195)</f>
        <v>760.8</v>
      </c>
      <c r="F194" s="24"/>
      <c r="G194" s="81"/>
      <c r="H194" s="81"/>
    </row>
    <row r="195" spans="1:8" ht="31.5">
      <c r="A195" s="23" t="s">
        <v>17</v>
      </c>
      <c r="B195" s="43" t="s">
        <v>377</v>
      </c>
      <c r="C195" s="24">
        <v>240</v>
      </c>
      <c r="D195" s="81">
        <v>760.8</v>
      </c>
      <c r="E195" s="81">
        <v>760.8</v>
      </c>
      <c r="F195" s="24"/>
      <c r="G195" s="81"/>
      <c r="H195" s="81"/>
    </row>
    <row r="196" spans="1:8" ht="47.25">
      <c r="A196" s="23" t="s">
        <v>121</v>
      </c>
      <c r="B196" s="43" t="s">
        <v>382</v>
      </c>
      <c r="C196" s="24"/>
      <c r="D196" s="81">
        <f>SUM(D197)</f>
        <v>498</v>
      </c>
      <c r="E196" s="81">
        <f>SUM(E197)</f>
        <v>498</v>
      </c>
      <c r="F196" s="24"/>
      <c r="G196" s="81"/>
      <c r="H196" s="81"/>
    </row>
    <row r="197" spans="1:8" ht="31.5">
      <c r="A197" s="23" t="s">
        <v>95</v>
      </c>
      <c r="B197" s="43" t="s">
        <v>382</v>
      </c>
      <c r="C197" s="24">
        <v>200</v>
      </c>
      <c r="D197" s="81">
        <f>SUM(D198)</f>
        <v>498</v>
      </c>
      <c r="E197" s="81">
        <f>SUM(E198)</f>
        <v>498</v>
      </c>
      <c r="F197" s="24"/>
      <c r="G197" s="81"/>
      <c r="H197" s="81"/>
    </row>
    <row r="198" spans="1:8" ht="31.5">
      <c r="A198" s="23" t="s">
        <v>17</v>
      </c>
      <c r="B198" s="43" t="s">
        <v>382</v>
      </c>
      <c r="C198" s="24">
        <v>240</v>
      </c>
      <c r="D198" s="81">
        <v>498</v>
      </c>
      <c r="E198" s="81">
        <v>498</v>
      </c>
      <c r="F198" s="24"/>
      <c r="G198" s="81"/>
      <c r="H198" s="81"/>
    </row>
    <row r="199" spans="1:8" ht="47.25">
      <c r="A199" s="23" t="s">
        <v>122</v>
      </c>
      <c r="B199" s="43" t="s">
        <v>123</v>
      </c>
      <c r="C199" s="24"/>
      <c r="D199" s="81">
        <f>SUM(D200)</f>
        <v>360</v>
      </c>
      <c r="E199" s="81">
        <f>SUM(E200)</f>
        <v>360</v>
      </c>
      <c r="F199" s="24"/>
      <c r="G199" s="81"/>
      <c r="H199" s="81"/>
    </row>
    <row r="200" spans="1:8" ht="31.5">
      <c r="A200" s="23" t="s">
        <v>95</v>
      </c>
      <c r="B200" s="43" t="s">
        <v>123</v>
      </c>
      <c r="C200" s="24">
        <v>200</v>
      </c>
      <c r="D200" s="81">
        <f>SUM(D201)</f>
        <v>360</v>
      </c>
      <c r="E200" s="81">
        <f>SUM(E201)</f>
        <v>360</v>
      </c>
      <c r="F200" s="24"/>
      <c r="G200" s="81"/>
      <c r="H200" s="81"/>
    </row>
    <row r="201" spans="1:8" ht="31.5">
      <c r="A201" s="23" t="s">
        <v>17</v>
      </c>
      <c r="B201" s="43" t="s">
        <v>123</v>
      </c>
      <c r="C201" s="24">
        <v>240</v>
      </c>
      <c r="D201" s="81">
        <v>360</v>
      </c>
      <c r="E201" s="81">
        <v>360</v>
      </c>
      <c r="F201" s="24"/>
      <c r="G201" s="81"/>
      <c r="H201" s="81"/>
    </row>
    <row r="202" spans="1:8" ht="31.5">
      <c r="A202" s="28" t="s">
        <v>366</v>
      </c>
      <c r="B202" s="43" t="s">
        <v>367</v>
      </c>
      <c r="C202" s="24"/>
      <c r="D202" s="81">
        <f t="shared" ref="D202" si="22">SUM(D203)</f>
        <v>1760.8999999999999</v>
      </c>
      <c r="E202" s="81">
        <f t="shared" ref="E202" si="23">SUM(E203)</f>
        <v>1760.8999999999999</v>
      </c>
      <c r="F202" s="24"/>
      <c r="G202" s="81"/>
      <c r="H202" s="81"/>
    </row>
    <row r="203" spans="1:8" ht="31.5">
      <c r="A203" s="28" t="s">
        <v>368</v>
      </c>
      <c r="B203" s="43" t="s">
        <v>369</v>
      </c>
      <c r="C203" s="24"/>
      <c r="D203" s="81">
        <f>SUM(D204,D206)</f>
        <v>1760.8999999999999</v>
      </c>
      <c r="E203" s="81">
        <f>SUM(E204,E206)</f>
        <v>1760.8999999999999</v>
      </c>
      <c r="F203" s="24"/>
      <c r="G203" s="81"/>
      <c r="H203" s="81"/>
    </row>
    <row r="204" spans="1:8" ht="31.5">
      <c r="A204" s="23" t="s">
        <v>95</v>
      </c>
      <c r="B204" s="43" t="s">
        <v>369</v>
      </c>
      <c r="C204" s="41" t="s">
        <v>36</v>
      </c>
      <c r="D204" s="81">
        <f>SUM(D205)</f>
        <v>58.8</v>
      </c>
      <c r="E204" s="81">
        <f>SUM(E205)</f>
        <v>58.8</v>
      </c>
      <c r="F204" s="41"/>
      <c r="G204" s="81"/>
    </row>
    <row r="205" spans="1:8" ht="31.5">
      <c r="A205" s="25" t="s">
        <v>17</v>
      </c>
      <c r="B205" s="43" t="s">
        <v>369</v>
      </c>
      <c r="C205" s="27">
        <v>240</v>
      </c>
      <c r="D205" s="83">
        <v>58.8</v>
      </c>
      <c r="E205" s="83">
        <v>58.8</v>
      </c>
      <c r="F205" s="27"/>
      <c r="G205" s="83"/>
    </row>
    <row r="206" spans="1:8" ht="31.5">
      <c r="A206" s="28" t="s">
        <v>29</v>
      </c>
      <c r="B206" s="43" t="s">
        <v>369</v>
      </c>
      <c r="C206" s="29">
        <v>600</v>
      </c>
      <c r="D206" s="81">
        <f>SUM(D207,D208)</f>
        <v>1702.1</v>
      </c>
      <c r="E206" s="81">
        <f>SUM(E207,E208)</f>
        <v>1702.1</v>
      </c>
      <c r="F206" s="81"/>
      <c r="G206" s="81"/>
    </row>
    <row r="207" spans="1:8" ht="15.75">
      <c r="A207" s="28" t="s">
        <v>48</v>
      </c>
      <c r="B207" s="43" t="s">
        <v>369</v>
      </c>
      <c r="C207" s="18">
        <v>610</v>
      </c>
      <c r="D207" s="81">
        <v>785.8</v>
      </c>
      <c r="E207" s="81">
        <v>785.8</v>
      </c>
      <c r="F207" s="81"/>
      <c r="G207" s="81"/>
    </row>
    <row r="208" spans="1:8" ht="15.75">
      <c r="A208" s="28" t="s">
        <v>30</v>
      </c>
      <c r="B208" s="43" t="s">
        <v>369</v>
      </c>
      <c r="C208" s="18">
        <v>620</v>
      </c>
      <c r="D208" s="81">
        <v>916.3</v>
      </c>
      <c r="E208" s="81">
        <v>916.3</v>
      </c>
      <c r="F208" s="81"/>
      <c r="G208" s="81"/>
    </row>
    <row r="209" spans="1:11" ht="31.5">
      <c r="A209" s="28" t="s">
        <v>370</v>
      </c>
      <c r="B209" s="43" t="s">
        <v>372</v>
      </c>
      <c r="C209" s="29"/>
      <c r="D209" s="81">
        <f t="shared" ref="D209:E209" si="24">SUM(D210)</f>
        <v>9504.9</v>
      </c>
      <c r="E209" s="81">
        <f t="shared" si="24"/>
        <v>9504.9</v>
      </c>
      <c r="F209" s="42"/>
      <c r="G209" s="81"/>
      <c r="H209" s="81"/>
    </row>
    <row r="210" spans="1:11" ht="31.5">
      <c r="A210" s="28" t="s">
        <v>371</v>
      </c>
      <c r="B210" s="43" t="s">
        <v>373</v>
      </c>
      <c r="C210" s="29"/>
      <c r="D210" s="81">
        <f>SUM(D211)</f>
        <v>9504.9</v>
      </c>
      <c r="E210" s="81">
        <f>SUM(E211)</f>
        <v>9504.9</v>
      </c>
      <c r="F210" s="42"/>
      <c r="G210" s="81"/>
      <c r="H210" s="81"/>
    </row>
    <row r="211" spans="1:11" ht="31.5">
      <c r="A211" s="28" t="s">
        <v>29</v>
      </c>
      <c r="B211" s="43" t="s">
        <v>373</v>
      </c>
      <c r="C211" s="42">
        <v>600</v>
      </c>
      <c r="D211" s="81">
        <f>SUM(D212,D213)</f>
        <v>9504.9</v>
      </c>
      <c r="E211" s="81">
        <f>SUM(E212,E213)</f>
        <v>9504.9</v>
      </c>
      <c r="F211" s="18"/>
      <c r="G211" s="81"/>
      <c r="H211" s="81"/>
    </row>
    <row r="212" spans="1:11" ht="15.75">
      <c r="A212" s="28" t="s">
        <v>48</v>
      </c>
      <c r="B212" s="43" t="s">
        <v>373</v>
      </c>
      <c r="C212" s="42">
        <v>610</v>
      </c>
      <c r="D212" s="81">
        <v>4251.2</v>
      </c>
      <c r="E212" s="81">
        <v>4251.2</v>
      </c>
      <c r="F212" s="18"/>
      <c r="G212" s="81"/>
      <c r="H212" s="81"/>
    </row>
    <row r="213" spans="1:11" ht="15.75">
      <c r="A213" s="28" t="s">
        <v>30</v>
      </c>
      <c r="B213" s="43" t="s">
        <v>373</v>
      </c>
      <c r="C213" s="18">
        <v>620</v>
      </c>
      <c r="D213" s="81">
        <v>5253.7</v>
      </c>
      <c r="E213" s="81">
        <v>5253.7</v>
      </c>
      <c r="F213" s="18"/>
      <c r="G213" s="81"/>
      <c r="H213" s="81"/>
    </row>
    <row r="214" spans="1:11" ht="33" customHeight="1">
      <c r="A214" s="28" t="s">
        <v>399</v>
      </c>
      <c r="B214" s="43" t="s">
        <v>400</v>
      </c>
      <c r="C214" s="18"/>
      <c r="D214" s="81">
        <f t="shared" ref="D214:E216" si="25">SUM(D215)</f>
        <v>358.8</v>
      </c>
      <c r="E214" s="81">
        <f t="shared" si="25"/>
        <v>358.8</v>
      </c>
      <c r="F214" s="18"/>
      <c r="G214" s="81"/>
      <c r="H214" s="81"/>
    </row>
    <row r="215" spans="1:11" ht="31.5">
      <c r="A215" s="28" t="s">
        <v>401</v>
      </c>
      <c r="B215" s="43" t="s">
        <v>402</v>
      </c>
      <c r="C215" s="18"/>
      <c r="D215" s="81">
        <f t="shared" si="25"/>
        <v>358.8</v>
      </c>
      <c r="E215" s="81">
        <f t="shared" si="25"/>
        <v>358.8</v>
      </c>
      <c r="F215" s="18"/>
      <c r="G215" s="81"/>
      <c r="H215" s="81"/>
    </row>
    <row r="216" spans="1:11" ht="31.5">
      <c r="A216" s="25" t="s">
        <v>29</v>
      </c>
      <c r="B216" s="43" t="s">
        <v>402</v>
      </c>
      <c r="C216" s="24">
        <v>600</v>
      </c>
      <c r="D216" s="81">
        <f t="shared" si="25"/>
        <v>358.8</v>
      </c>
      <c r="E216" s="81">
        <f t="shared" si="25"/>
        <v>358.8</v>
      </c>
      <c r="F216" s="24"/>
      <c r="G216" s="81"/>
      <c r="H216" s="81"/>
    </row>
    <row r="217" spans="1:11" ht="15.75">
      <c r="A217" s="25" t="s">
        <v>48</v>
      </c>
      <c r="B217" s="43" t="s">
        <v>402</v>
      </c>
      <c r="C217" s="24">
        <v>610</v>
      </c>
      <c r="D217" s="81">
        <v>358.8</v>
      </c>
      <c r="E217" s="81">
        <v>358.8</v>
      </c>
      <c r="F217" s="24"/>
      <c r="G217" s="81"/>
      <c r="H217" s="81"/>
    </row>
    <row r="218" spans="1:11" ht="47.25">
      <c r="A218" s="28" t="s">
        <v>378</v>
      </c>
      <c r="B218" s="43" t="s">
        <v>374</v>
      </c>
      <c r="C218" s="18"/>
      <c r="D218" s="81">
        <f t="shared" ref="D218:E218" si="26">SUM(D219)</f>
        <v>60.4</v>
      </c>
      <c r="E218" s="81">
        <f t="shared" si="26"/>
        <v>60.4</v>
      </c>
      <c r="F218" s="24"/>
      <c r="G218" s="81"/>
      <c r="H218" s="81"/>
    </row>
    <row r="219" spans="1:11" ht="47.25">
      <c r="A219" s="28" t="s">
        <v>379</v>
      </c>
      <c r="B219" s="43" t="s">
        <v>375</v>
      </c>
      <c r="C219" s="18"/>
      <c r="D219" s="81">
        <f>SUM(D220)</f>
        <v>60.4</v>
      </c>
      <c r="E219" s="81">
        <f>SUM(E220)</f>
        <v>60.4</v>
      </c>
      <c r="F219" s="24"/>
      <c r="G219" s="81"/>
      <c r="H219" s="81"/>
    </row>
    <row r="220" spans="1:11" ht="31.5">
      <c r="A220" s="23" t="s">
        <v>95</v>
      </c>
      <c r="B220" s="43" t="s">
        <v>375</v>
      </c>
      <c r="C220" s="42">
        <v>200</v>
      </c>
      <c r="D220" s="81">
        <f>SUM(D221)</f>
        <v>60.4</v>
      </c>
      <c r="E220" s="81">
        <f>SUM(E221)</f>
        <v>60.4</v>
      </c>
      <c r="F220" s="24"/>
      <c r="G220" s="81"/>
      <c r="H220" s="81"/>
    </row>
    <row r="221" spans="1:11" ht="31.5">
      <c r="A221" s="25" t="s">
        <v>17</v>
      </c>
      <c r="B221" s="43" t="s">
        <v>375</v>
      </c>
      <c r="C221" s="42">
        <v>240</v>
      </c>
      <c r="D221" s="81">
        <v>60.4</v>
      </c>
      <c r="E221" s="81">
        <v>60.4</v>
      </c>
      <c r="F221" s="24"/>
      <c r="G221" s="81"/>
      <c r="H221" s="81"/>
    </row>
    <row r="222" spans="1:11" ht="31.5" customHeight="1">
      <c r="A222" s="20" t="s">
        <v>124</v>
      </c>
      <c r="B222" s="21" t="s">
        <v>89</v>
      </c>
      <c r="C222" s="24"/>
      <c r="D222" s="81">
        <f t="shared" ref="D222:E225" si="27">SUM(D223)</f>
        <v>291</v>
      </c>
      <c r="E222" s="81">
        <f t="shared" si="27"/>
        <v>291</v>
      </c>
      <c r="F222" s="24"/>
      <c r="G222" s="81"/>
      <c r="H222" s="81"/>
      <c r="K222" s="25"/>
    </row>
    <row r="223" spans="1:11" ht="31.5">
      <c r="A223" s="20" t="s">
        <v>391</v>
      </c>
      <c r="B223" s="21" t="s">
        <v>392</v>
      </c>
      <c r="C223" s="24"/>
      <c r="D223" s="81">
        <f t="shared" si="27"/>
        <v>291</v>
      </c>
      <c r="E223" s="81">
        <f t="shared" si="27"/>
        <v>291</v>
      </c>
      <c r="F223" s="24"/>
      <c r="G223" s="81"/>
      <c r="H223" s="81"/>
      <c r="K223" s="25"/>
    </row>
    <row r="224" spans="1:11" ht="15.75">
      <c r="A224" s="25" t="s">
        <v>77</v>
      </c>
      <c r="B224" s="21" t="s">
        <v>393</v>
      </c>
      <c r="C224" s="24"/>
      <c r="D224" s="81">
        <f t="shared" si="27"/>
        <v>291</v>
      </c>
      <c r="E224" s="81">
        <f t="shared" si="27"/>
        <v>291</v>
      </c>
      <c r="F224" s="24"/>
      <c r="G224" s="81"/>
      <c r="H224" s="81"/>
      <c r="K224" s="23"/>
    </row>
    <row r="225" spans="1:11" ht="31.5">
      <c r="A225" s="23" t="s">
        <v>95</v>
      </c>
      <c r="B225" s="21" t="s">
        <v>393</v>
      </c>
      <c r="C225" s="24">
        <v>200</v>
      </c>
      <c r="D225" s="81">
        <f t="shared" si="27"/>
        <v>291</v>
      </c>
      <c r="E225" s="81">
        <f t="shared" si="27"/>
        <v>291</v>
      </c>
      <c r="F225" s="24"/>
      <c r="G225" s="81"/>
      <c r="H225" s="81"/>
      <c r="K225" s="23"/>
    </row>
    <row r="226" spans="1:11" ht="31.5">
      <c r="A226" s="23" t="s">
        <v>17</v>
      </c>
      <c r="B226" s="21" t="s">
        <v>393</v>
      </c>
      <c r="C226" s="24">
        <v>240</v>
      </c>
      <c r="D226" s="81">
        <v>291</v>
      </c>
      <c r="E226" s="81">
        <v>291</v>
      </c>
      <c r="F226" s="24"/>
      <c r="G226" s="81"/>
      <c r="H226" s="81"/>
      <c r="K226" s="25"/>
    </row>
    <row r="227" spans="1:11" ht="15.75">
      <c r="A227" s="23"/>
      <c r="B227" s="43"/>
      <c r="C227" s="24"/>
      <c r="D227" s="19"/>
      <c r="E227" s="19"/>
      <c r="F227" s="24"/>
      <c r="G227" s="19"/>
    </row>
    <row r="228" spans="1:11" ht="31.5">
      <c r="A228" s="14" t="s">
        <v>126</v>
      </c>
      <c r="B228" s="15" t="s">
        <v>127</v>
      </c>
      <c r="C228" s="40"/>
      <c r="D228" s="82">
        <f>SUM(D229,D234,D242,D253,D258,D270)</f>
        <v>106252.28</v>
      </c>
      <c r="E228" s="82">
        <f>SUM(E229,E234,E242,E253,E258,E270)</f>
        <v>98767.37999999999</v>
      </c>
      <c r="F228" s="81"/>
      <c r="G228" s="81"/>
      <c r="H228" s="81"/>
    </row>
    <row r="229" spans="1:11" ht="31.5">
      <c r="A229" s="37" t="s">
        <v>313</v>
      </c>
      <c r="B229" s="21" t="s">
        <v>314</v>
      </c>
      <c r="C229" s="18"/>
      <c r="D229" s="81">
        <f>SUM(D230)</f>
        <v>9505.4</v>
      </c>
      <c r="E229" s="81">
        <f>SUM(E230)</f>
        <v>9505.4</v>
      </c>
      <c r="F229" s="81"/>
      <c r="G229" s="81"/>
    </row>
    <row r="230" spans="1:11" ht="31.5">
      <c r="A230" s="34" t="s">
        <v>587</v>
      </c>
      <c r="B230" s="43" t="s">
        <v>315</v>
      </c>
      <c r="C230" s="18"/>
      <c r="D230" s="81">
        <f>SUM(D231,)</f>
        <v>9505.4</v>
      </c>
      <c r="E230" s="81">
        <f>SUM(E231,)</f>
        <v>9505.4</v>
      </c>
      <c r="F230" s="81"/>
      <c r="G230" s="81"/>
    </row>
    <row r="231" spans="1:11" ht="31.5">
      <c r="A231" s="34" t="s">
        <v>316</v>
      </c>
      <c r="B231" s="43" t="s">
        <v>317</v>
      </c>
      <c r="C231" s="36"/>
      <c r="D231" s="81">
        <f t="shared" ref="D231:E232" si="28">SUM(D232)</f>
        <v>9505.4</v>
      </c>
      <c r="E231" s="81">
        <f t="shared" si="28"/>
        <v>9505.4</v>
      </c>
      <c r="F231" s="81"/>
      <c r="G231" s="81"/>
    </row>
    <row r="232" spans="1:11" ht="31.5">
      <c r="A232" s="28" t="s">
        <v>29</v>
      </c>
      <c r="B232" s="43" t="s">
        <v>317</v>
      </c>
      <c r="C232" s="18">
        <v>600</v>
      </c>
      <c r="D232" s="81">
        <f t="shared" si="28"/>
        <v>9505.4</v>
      </c>
      <c r="E232" s="81">
        <f t="shared" si="28"/>
        <v>9505.4</v>
      </c>
      <c r="F232" s="81"/>
      <c r="G232" s="81"/>
    </row>
    <row r="233" spans="1:11" ht="15.75">
      <c r="A233" s="28" t="s">
        <v>48</v>
      </c>
      <c r="B233" s="43" t="s">
        <v>317</v>
      </c>
      <c r="C233" s="18">
        <v>610</v>
      </c>
      <c r="D233" s="81">
        <v>9505.4</v>
      </c>
      <c r="E233" s="81">
        <v>9505.4</v>
      </c>
      <c r="F233" s="81"/>
      <c r="G233" s="81"/>
    </row>
    <row r="234" spans="1:11" ht="15.75">
      <c r="A234" s="89" t="s">
        <v>318</v>
      </c>
      <c r="B234" s="21" t="s">
        <v>319</v>
      </c>
      <c r="C234" s="36"/>
      <c r="D234" s="81">
        <f t="shared" ref="D234:E234" si="29">SUM(D235)</f>
        <v>27719.9</v>
      </c>
      <c r="E234" s="81">
        <f t="shared" si="29"/>
        <v>27719.9</v>
      </c>
      <c r="F234" s="81"/>
      <c r="G234" s="81"/>
    </row>
    <row r="235" spans="1:11" ht="31.5">
      <c r="A235" s="22" t="s">
        <v>588</v>
      </c>
      <c r="B235" s="21" t="s">
        <v>320</v>
      </c>
      <c r="C235" s="36"/>
      <c r="D235" s="81">
        <f>SUM(D236,D239)</f>
        <v>27719.9</v>
      </c>
      <c r="E235" s="81">
        <f>SUM(E236,E239)</f>
        <v>27719.9</v>
      </c>
      <c r="F235" s="81"/>
      <c r="G235" s="81"/>
    </row>
    <row r="236" spans="1:11" ht="31.5">
      <c r="A236" s="28" t="s">
        <v>321</v>
      </c>
      <c r="B236" s="43" t="s">
        <v>322</v>
      </c>
      <c r="C236" s="27"/>
      <c r="D236" s="81">
        <f>SUM(D237)</f>
        <v>27577.7</v>
      </c>
      <c r="E236" s="81">
        <f>SUM(E237)</f>
        <v>27577.7</v>
      </c>
      <c r="F236" s="81"/>
      <c r="G236" s="81"/>
    </row>
    <row r="237" spans="1:11" ht="31.5">
      <c r="A237" s="28" t="s">
        <v>29</v>
      </c>
      <c r="B237" s="43" t="s">
        <v>322</v>
      </c>
      <c r="C237" s="18">
        <v>600</v>
      </c>
      <c r="D237" s="81">
        <f>SUM(D238)</f>
        <v>27577.7</v>
      </c>
      <c r="E237" s="81">
        <f>SUM(E238)</f>
        <v>27577.7</v>
      </c>
      <c r="F237" s="81"/>
      <c r="G237" s="81"/>
    </row>
    <row r="238" spans="1:11" ht="15.75">
      <c r="A238" s="28" t="s">
        <v>48</v>
      </c>
      <c r="B238" s="43" t="s">
        <v>322</v>
      </c>
      <c r="C238" s="18">
        <v>610</v>
      </c>
      <c r="D238" s="81">
        <v>27577.7</v>
      </c>
      <c r="E238" s="81">
        <v>27577.7</v>
      </c>
      <c r="F238" s="81"/>
      <c r="G238" s="81"/>
    </row>
    <row r="239" spans="1:11" ht="31.5">
      <c r="A239" s="28" t="s">
        <v>323</v>
      </c>
      <c r="B239" s="43" t="s">
        <v>324</v>
      </c>
      <c r="C239" s="36"/>
      <c r="D239" s="81">
        <f>SUM(D240)</f>
        <v>142.19999999999999</v>
      </c>
      <c r="E239" s="81">
        <f>SUM(E240)</f>
        <v>142.19999999999999</v>
      </c>
      <c r="F239" s="81"/>
      <c r="G239" s="81"/>
    </row>
    <row r="240" spans="1:11" ht="31.5">
      <c r="A240" s="28" t="s">
        <v>29</v>
      </c>
      <c r="B240" s="43" t="s">
        <v>324</v>
      </c>
      <c r="C240" s="18">
        <v>600</v>
      </c>
      <c r="D240" s="81">
        <f>SUM(D241)</f>
        <v>142.19999999999999</v>
      </c>
      <c r="E240" s="81">
        <f>SUM(E241)</f>
        <v>142.19999999999999</v>
      </c>
      <c r="F240" s="81"/>
      <c r="G240" s="81"/>
    </row>
    <row r="241" spans="1:7" ht="15.75">
      <c r="A241" s="28" t="s">
        <v>48</v>
      </c>
      <c r="B241" s="43" t="s">
        <v>324</v>
      </c>
      <c r="C241" s="18">
        <v>610</v>
      </c>
      <c r="D241" s="81">
        <v>142.19999999999999</v>
      </c>
      <c r="E241" s="81">
        <v>142.19999999999999</v>
      </c>
      <c r="F241" s="81"/>
      <c r="G241" s="81"/>
    </row>
    <row r="242" spans="1:7" ht="31.5">
      <c r="A242" s="28" t="s">
        <v>325</v>
      </c>
      <c r="B242" s="21" t="s">
        <v>326</v>
      </c>
      <c r="C242" s="36"/>
      <c r="D242" s="81">
        <f t="shared" ref="D242:E242" si="30">SUM(D243)</f>
        <v>51771.75</v>
      </c>
      <c r="E242" s="81">
        <f t="shared" si="30"/>
        <v>44248.85</v>
      </c>
      <c r="F242" s="81"/>
      <c r="G242" s="81"/>
    </row>
    <row r="243" spans="1:7" ht="31.5">
      <c r="A243" s="28" t="s">
        <v>589</v>
      </c>
      <c r="B243" s="21" t="s">
        <v>327</v>
      </c>
      <c r="C243" s="36"/>
      <c r="D243" s="81">
        <f>SUM(D244,D247)</f>
        <v>51771.75</v>
      </c>
      <c r="E243" s="81">
        <f>SUM(E244,E247)</f>
        <v>44248.85</v>
      </c>
      <c r="F243" s="81"/>
      <c r="G243" s="81"/>
    </row>
    <row r="244" spans="1:7" ht="50.25" customHeight="1">
      <c r="A244" s="28" t="s">
        <v>590</v>
      </c>
      <c r="B244" s="43" t="s">
        <v>328</v>
      </c>
      <c r="C244" s="36"/>
      <c r="D244" s="81">
        <f t="shared" ref="D244:E245" si="31">SUM(D245)</f>
        <v>38349.1</v>
      </c>
      <c r="E244" s="81">
        <f t="shared" si="31"/>
        <v>38349.1</v>
      </c>
      <c r="F244" s="81"/>
      <c r="G244" s="81"/>
    </row>
    <row r="245" spans="1:7" ht="31.5">
      <c r="A245" s="34" t="s">
        <v>29</v>
      </c>
      <c r="B245" s="43" t="s">
        <v>328</v>
      </c>
      <c r="C245" s="24">
        <v>600</v>
      </c>
      <c r="D245" s="81">
        <f t="shared" si="31"/>
        <v>38349.1</v>
      </c>
      <c r="E245" s="81">
        <f t="shared" si="31"/>
        <v>38349.1</v>
      </c>
      <c r="F245" s="81"/>
      <c r="G245" s="81"/>
    </row>
    <row r="246" spans="1:7" ht="15.75">
      <c r="A246" s="34" t="s">
        <v>30</v>
      </c>
      <c r="B246" s="43" t="s">
        <v>328</v>
      </c>
      <c r="C246" s="24">
        <v>620</v>
      </c>
      <c r="D246" s="81">
        <v>38349.1</v>
      </c>
      <c r="E246" s="81">
        <v>38349.1</v>
      </c>
      <c r="F246" s="81"/>
      <c r="G246" s="81"/>
    </row>
    <row r="247" spans="1:7" ht="47.25">
      <c r="A247" s="110" t="s">
        <v>329</v>
      </c>
      <c r="B247" s="43" t="s">
        <v>330</v>
      </c>
      <c r="C247" s="27"/>
      <c r="D247" s="81">
        <f>SUM(D248,D250)</f>
        <v>13422.650000000001</v>
      </c>
      <c r="E247" s="81">
        <f>SUM(E248,E250)</f>
        <v>5899.75</v>
      </c>
      <c r="F247" s="81"/>
      <c r="G247" s="81"/>
    </row>
    <row r="248" spans="1:7" ht="31.5">
      <c r="A248" s="107" t="s">
        <v>95</v>
      </c>
      <c r="B248" s="43" t="s">
        <v>330</v>
      </c>
      <c r="C248" s="24">
        <v>200</v>
      </c>
      <c r="D248" s="81">
        <f>SUM(D249)</f>
        <v>1892.7</v>
      </c>
      <c r="E248" s="81">
        <f>SUM(E249)</f>
        <v>1697.8</v>
      </c>
      <c r="F248" s="81"/>
      <c r="G248" s="81"/>
    </row>
    <row r="249" spans="1:7" ht="31.5">
      <c r="A249" s="107" t="s">
        <v>17</v>
      </c>
      <c r="B249" s="43" t="s">
        <v>330</v>
      </c>
      <c r="C249" s="24">
        <v>240</v>
      </c>
      <c r="D249" s="81">
        <v>1892.7</v>
      </c>
      <c r="E249" s="81">
        <v>1697.8</v>
      </c>
      <c r="F249" s="81"/>
      <c r="G249" s="81"/>
    </row>
    <row r="250" spans="1:7" ht="31.5">
      <c r="A250" s="111" t="s">
        <v>29</v>
      </c>
      <c r="B250" s="43" t="s">
        <v>330</v>
      </c>
      <c r="C250" s="36">
        <v>600</v>
      </c>
      <c r="D250" s="81">
        <f>SUM(D251,D252)</f>
        <v>11529.95</v>
      </c>
      <c r="E250" s="81">
        <f>SUM(E251,E252)</f>
        <v>4201.95</v>
      </c>
      <c r="F250" s="81"/>
      <c r="G250" s="81"/>
    </row>
    <row r="251" spans="1:7" ht="15.75">
      <c r="A251" s="111" t="s">
        <v>48</v>
      </c>
      <c r="B251" s="43" t="s">
        <v>330</v>
      </c>
      <c r="C251" s="18">
        <v>610</v>
      </c>
      <c r="D251" s="81">
        <v>845</v>
      </c>
      <c r="E251" s="81"/>
      <c r="F251" s="81"/>
      <c r="G251" s="81"/>
    </row>
    <row r="252" spans="1:7" ht="15.75">
      <c r="A252" s="111" t="s">
        <v>30</v>
      </c>
      <c r="B252" s="43" t="s">
        <v>330</v>
      </c>
      <c r="C252" s="36">
        <v>620</v>
      </c>
      <c r="D252" s="83">
        <v>10684.95</v>
      </c>
      <c r="E252" s="83">
        <v>4201.95</v>
      </c>
      <c r="F252" s="81"/>
      <c r="G252" s="81"/>
    </row>
    <row r="253" spans="1:7" ht="15.75">
      <c r="A253" s="20" t="s">
        <v>331</v>
      </c>
      <c r="B253" s="43" t="s">
        <v>332</v>
      </c>
      <c r="C253" s="24"/>
      <c r="D253" s="81">
        <f>SUM(D254)</f>
        <v>10000</v>
      </c>
      <c r="E253" s="81">
        <f>SUM(E254)</f>
        <v>10000</v>
      </c>
      <c r="F253" s="81"/>
      <c r="G253" s="81"/>
    </row>
    <row r="254" spans="1:7" ht="47.25">
      <c r="A254" s="28" t="s">
        <v>333</v>
      </c>
      <c r="B254" s="43" t="s">
        <v>334</v>
      </c>
      <c r="C254" s="24"/>
      <c r="D254" s="81">
        <f t="shared" ref="D254:E256" si="32">SUM(D255,)</f>
        <v>10000</v>
      </c>
      <c r="E254" s="81">
        <f t="shared" si="32"/>
        <v>10000</v>
      </c>
      <c r="F254" s="81"/>
      <c r="G254" s="81"/>
    </row>
    <row r="255" spans="1:7" ht="15.75">
      <c r="A255" s="28" t="s">
        <v>535</v>
      </c>
      <c r="B255" s="43" t="s">
        <v>395</v>
      </c>
      <c r="C255" s="24"/>
      <c r="D255" s="81">
        <f t="shared" si="32"/>
        <v>10000</v>
      </c>
      <c r="E255" s="81">
        <f t="shared" si="32"/>
        <v>10000</v>
      </c>
      <c r="F255" s="81"/>
      <c r="G255" s="81"/>
    </row>
    <row r="256" spans="1:7" ht="31.5">
      <c r="A256" s="28" t="s">
        <v>29</v>
      </c>
      <c r="B256" s="43" t="s">
        <v>395</v>
      </c>
      <c r="C256" s="18">
        <v>600</v>
      </c>
      <c r="D256" s="81">
        <f t="shared" si="32"/>
        <v>10000</v>
      </c>
      <c r="E256" s="81">
        <f t="shared" si="32"/>
        <v>10000</v>
      </c>
      <c r="F256" s="81"/>
      <c r="G256" s="81"/>
    </row>
    <row r="257" spans="1:8" s="1" customFormat="1" ht="15.75">
      <c r="A257" s="111" t="s">
        <v>48</v>
      </c>
      <c r="B257" s="43" t="s">
        <v>395</v>
      </c>
      <c r="C257" s="18">
        <v>610</v>
      </c>
      <c r="D257" s="91">
        <v>10000</v>
      </c>
      <c r="E257" s="91">
        <v>10000</v>
      </c>
      <c r="F257" s="81"/>
      <c r="G257" s="81"/>
    </row>
    <row r="258" spans="1:8" ht="15.75">
      <c r="A258" s="20" t="s">
        <v>335</v>
      </c>
      <c r="B258" s="43" t="s">
        <v>336</v>
      </c>
      <c r="C258" s="24"/>
      <c r="D258" s="81">
        <f>SUM(D259,)</f>
        <v>5041.2299999999996</v>
      </c>
      <c r="E258" s="81">
        <f>SUM(E259,)</f>
        <v>5041.2299999999996</v>
      </c>
      <c r="F258" s="81"/>
      <c r="G258" s="81"/>
    </row>
    <row r="259" spans="1:8" ht="47.25">
      <c r="A259" s="23" t="s">
        <v>624</v>
      </c>
      <c r="B259" s="43" t="s">
        <v>337</v>
      </c>
      <c r="C259" s="24"/>
      <c r="D259" s="81">
        <f>SUM(D260,D267)</f>
        <v>5041.2299999999996</v>
      </c>
      <c r="E259" s="81">
        <f>SUM(E260,E267)</f>
        <v>5041.2299999999996</v>
      </c>
      <c r="F259" s="81"/>
      <c r="G259" s="81"/>
    </row>
    <row r="260" spans="1:8" ht="15.75">
      <c r="A260" s="20" t="s">
        <v>52</v>
      </c>
      <c r="B260" s="43" t="s">
        <v>338</v>
      </c>
      <c r="C260" s="24"/>
      <c r="D260" s="81">
        <f>SUM(D261,D263,D265)</f>
        <v>4800.83</v>
      </c>
      <c r="E260" s="81">
        <f>SUM(E261,E263,E265)</f>
        <v>4800.83</v>
      </c>
      <c r="F260" s="81"/>
      <c r="G260" s="81"/>
    </row>
    <row r="261" spans="1:8" ht="47.25">
      <c r="A261" s="25" t="s">
        <v>43</v>
      </c>
      <c r="B261" s="43" t="s">
        <v>338</v>
      </c>
      <c r="C261" s="18">
        <v>100</v>
      </c>
      <c r="D261" s="81">
        <f>SUM(D262)</f>
        <v>4622.83</v>
      </c>
      <c r="E261" s="81">
        <f>SUM(E262)</f>
        <v>4622.83</v>
      </c>
      <c r="F261" s="81"/>
      <c r="G261" s="81"/>
    </row>
    <row r="262" spans="1:8" ht="15.75">
      <c r="A262" s="28" t="s">
        <v>54</v>
      </c>
      <c r="B262" s="43" t="s">
        <v>338</v>
      </c>
      <c r="C262" s="18">
        <v>120</v>
      </c>
      <c r="D262" s="81">
        <v>4622.83</v>
      </c>
      <c r="E262" s="81">
        <v>4622.83</v>
      </c>
      <c r="F262" s="81"/>
      <c r="G262" s="81"/>
    </row>
    <row r="263" spans="1:8" ht="31.5">
      <c r="A263" s="23" t="s">
        <v>95</v>
      </c>
      <c r="B263" s="43" t="s">
        <v>338</v>
      </c>
      <c r="C263" s="18">
        <v>200</v>
      </c>
      <c r="D263" s="81">
        <f>SUM(D264)</f>
        <v>172</v>
      </c>
      <c r="E263" s="81">
        <f>SUM(E264)</f>
        <v>172</v>
      </c>
      <c r="F263" s="81"/>
      <c r="G263" s="81"/>
    </row>
    <row r="264" spans="1:8" ht="31.5">
      <c r="A264" s="28" t="s">
        <v>17</v>
      </c>
      <c r="B264" s="43" t="s">
        <v>338</v>
      </c>
      <c r="C264" s="18">
        <v>240</v>
      </c>
      <c r="D264" s="81">
        <v>172</v>
      </c>
      <c r="E264" s="81">
        <v>172</v>
      </c>
      <c r="F264" s="81"/>
      <c r="G264" s="81"/>
    </row>
    <row r="265" spans="1:8" ht="15.75">
      <c r="A265" s="46" t="s">
        <v>9</v>
      </c>
      <c r="B265" s="43" t="s">
        <v>338</v>
      </c>
      <c r="C265" s="18">
        <v>800</v>
      </c>
      <c r="D265" s="81">
        <f>SUM(D266)</f>
        <v>6</v>
      </c>
      <c r="E265" s="81">
        <f>SUM(E266)</f>
        <v>6</v>
      </c>
      <c r="F265" s="81"/>
      <c r="G265" s="81"/>
    </row>
    <row r="266" spans="1:8" ht="15.75">
      <c r="A266" s="46" t="s">
        <v>45</v>
      </c>
      <c r="B266" s="43" t="s">
        <v>338</v>
      </c>
      <c r="C266" s="18">
        <v>850</v>
      </c>
      <c r="D266" s="81">
        <v>6</v>
      </c>
      <c r="E266" s="81">
        <v>6</v>
      </c>
      <c r="F266" s="81"/>
      <c r="G266" s="81"/>
    </row>
    <row r="267" spans="1:8" ht="15.75">
      <c r="A267" s="46" t="s">
        <v>410</v>
      </c>
      <c r="B267" s="43" t="s">
        <v>625</v>
      </c>
      <c r="C267" s="18"/>
      <c r="D267" s="81">
        <f t="shared" ref="D267:E268" si="33">SUM(D268)</f>
        <v>240.4</v>
      </c>
      <c r="E267" s="81">
        <f t="shared" si="33"/>
        <v>240.4</v>
      </c>
      <c r="F267" s="18"/>
      <c r="G267" s="81"/>
      <c r="H267" s="81"/>
    </row>
    <row r="268" spans="1:8" ht="31.5">
      <c r="A268" s="23" t="s">
        <v>95</v>
      </c>
      <c r="B268" s="43" t="s">
        <v>625</v>
      </c>
      <c r="C268" s="18">
        <v>200</v>
      </c>
      <c r="D268" s="81">
        <f t="shared" si="33"/>
        <v>240.4</v>
      </c>
      <c r="E268" s="81">
        <f t="shared" si="33"/>
        <v>240.4</v>
      </c>
      <c r="F268" s="18"/>
      <c r="G268" s="81"/>
      <c r="H268" s="81"/>
    </row>
    <row r="269" spans="1:8" ht="31.5">
      <c r="A269" s="28" t="s">
        <v>17</v>
      </c>
      <c r="B269" s="43" t="s">
        <v>625</v>
      </c>
      <c r="C269" s="18">
        <v>240</v>
      </c>
      <c r="D269" s="81">
        <v>240.4</v>
      </c>
      <c r="E269" s="81">
        <v>240.4</v>
      </c>
      <c r="F269" s="18"/>
      <c r="G269" s="81"/>
      <c r="H269" s="81"/>
    </row>
    <row r="270" spans="1:8" ht="15.75">
      <c r="A270" s="28" t="s">
        <v>424</v>
      </c>
      <c r="B270" s="43" t="s">
        <v>425</v>
      </c>
      <c r="C270" s="18"/>
      <c r="D270" s="81">
        <f t="shared" ref="D270:E270" si="34">SUM(D271)</f>
        <v>2214</v>
      </c>
      <c r="E270" s="81">
        <f t="shared" si="34"/>
        <v>2252</v>
      </c>
      <c r="F270" s="18"/>
      <c r="G270" s="81"/>
    </row>
    <row r="271" spans="1:8" ht="63">
      <c r="A271" s="20" t="s">
        <v>426</v>
      </c>
      <c r="B271" s="21" t="s">
        <v>427</v>
      </c>
      <c r="C271" s="36"/>
      <c r="D271" s="81">
        <f>SUM(D272)</f>
        <v>2214</v>
      </c>
      <c r="E271" s="81">
        <f>SUM(E272)</f>
        <v>2252</v>
      </c>
      <c r="F271" s="81"/>
      <c r="G271" s="81"/>
    </row>
    <row r="272" spans="1:8" ht="66" customHeight="1">
      <c r="A272" s="47" t="s">
        <v>133</v>
      </c>
      <c r="B272" s="21" t="s">
        <v>428</v>
      </c>
      <c r="C272" s="24"/>
      <c r="D272" s="81">
        <f>SUM(D274,D276)</f>
        <v>2214</v>
      </c>
      <c r="E272" s="81">
        <f>SUM(E274,E276)</f>
        <v>2252</v>
      </c>
      <c r="F272" s="81"/>
      <c r="G272" s="81"/>
    </row>
    <row r="273" spans="1:8" ht="47.25">
      <c r="A273" s="23" t="s">
        <v>43</v>
      </c>
      <c r="B273" s="21" t="s">
        <v>428</v>
      </c>
      <c r="C273" s="24">
        <v>100</v>
      </c>
      <c r="D273" s="81">
        <f>SUM(D274)</f>
        <v>2028.68</v>
      </c>
      <c r="E273" s="81">
        <f>SUM(E274)</f>
        <v>2028.68</v>
      </c>
      <c r="F273" s="81"/>
      <c r="G273" s="81"/>
    </row>
    <row r="274" spans="1:8" ht="15.75">
      <c r="A274" s="23" t="s">
        <v>54</v>
      </c>
      <c r="B274" s="21" t="s">
        <v>428</v>
      </c>
      <c r="C274" s="24">
        <v>120</v>
      </c>
      <c r="D274" s="81">
        <v>2028.68</v>
      </c>
      <c r="E274" s="81">
        <v>2028.68</v>
      </c>
      <c r="F274" s="24"/>
      <c r="G274" s="81"/>
    </row>
    <row r="275" spans="1:8" ht="15.75">
      <c r="A275" s="20" t="s">
        <v>134</v>
      </c>
      <c r="B275" s="21" t="s">
        <v>428</v>
      </c>
      <c r="C275" s="24">
        <v>120</v>
      </c>
      <c r="D275" s="81">
        <v>2028.68</v>
      </c>
      <c r="E275" s="81">
        <v>2028.68</v>
      </c>
      <c r="F275" s="24"/>
      <c r="G275" s="81"/>
    </row>
    <row r="276" spans="1:8" ht="31.5">
      <c r="A276" s="23" t="s">
        <v>95</v>
      </c>
      <c r="B276" s="21" t="s">
        <v>428</v>
      </c>
      <c r="C276" s="24">
        <v>200</v>
      </c>
      <c r="D276" s="81">
        <f>SUM(D277)</f>
        <v>185.32</v>
      </c>
      <c r="E276" s="81">
        <f>SUM(E277)</f>
        <v>223.32</v>
      </c>
      <c r="F276" s="24"/>
      <c r="G276" s="81"/>
    </row>
    <row r="277" spans="1:8" ht="31.5">
      <c r="A277" s="23" t="s">
        <v>17</v>
      </c>
      <c r="B277" s="21" t="s">
        <v>428</v>
      </c>
      <c r="C277" s="24">
        <v>240</v>
      </c>
      <c r="D277" s="81">
        <v>185.32</v>
      </c>
      <c r="E277" s="81">
        <v>223.32</v>
      </c>
      <c r="F277" s="24"/>
      <c r="G277" s="81"/>
    </row>
    <row r="278" spans="1:8" ht="15.75">
      <c r="A278" s="23" t="s">
        <v>132</v>
      </c>
      <c r="B278" s="21" t="s">
        <v>428</v>
      </c>
      <c r="C278" s="24">
        <v>240</v>
      </c>
      <c r="D278" s="81">
        <v>185.32</v>
      </c>
      <c r="E278" s="81">
        <v>223.32</v>
      </c>
      <c r="F278" s="24"/>
      <c r="G278" s="81"/>
    </row>
    <row r="279" spans="1:8" ht="15.75">
      <c r="A279" s="34"/>
      <c r="B279" s="21"/>
      <c r="C279" s="18"/>
      <c r="D279" s="19"/>
      <c r="E279" s="19"/>
      <c r="F279" s="21"/>
      <c r="G279" s="18"/>
      <c r="H279" s="19"/>
    </row>
    <row r="280" spans="1:8" ht="31.5">
      <c r="A280" s="14" t="s">
        <v>485</v>
      </c>
      <c r="B280" s="15" t="s">
        <v>128</v>
      </c>
      <c r="C280" s="40"/>
      <c r="D280" s="82">
        <f>SUM(D281,D297,D319,D328,D333,D353)</f>
        <v>319206.61</v>
      </c>
      <c r="E280" s="82">
        <f>SUM(E281,E297,E319,E328,E333,E353)</f>
        <v>319036.61</v>
      </c>
      <c r="F280" s="81"/>
      <c r="G280" s="81"/>
    </row>
    <row r="281" spans="1:8" ht="31.5">
      <c r="A281" s="20" t="s">
        <v>486</v>
      </c>
      <c r="B281" s="21" t="s">
        <v>129</v>
      </c>
      <c r="C281" s="36"/>
      <c r="D281" s="81">
        <f>SUM(D282,D286,D293)</f>
        <v>3100</v>
      </c>
      <c r="E281" s="81">
        <f>SUM(E282,E286,E293)</f>
        <v>3100</v>
      </c>
      <c r="F281" s="81"/>
      <c r="G281" s="81"/>
    </row>
    <row r="282" spans="1:8" ht="47.25">
      <c r="A282" s="20" t="s">
        <v>487</v>
      </c>
      <c r="B282" s="21" t="s">
        <v>130</v>
      </c>
      <c r="C282" s="27"/>
      <c r="D282" s="81">
        <f>SUM(D283,)</f>
        <v>750</v>
      </c>
      <c r="E282" s="81">
        <f>SUM(E283,)</f>
        <v>750</v>
      </c>
      <c r="F282" s="81"/>
      <c r="G282" s="81"/>
    </row>
    <row r="283" spans="1:8" ht="33" customHeight="1">
      <c r="A283" s="20" t="s">
        <v>288</v>
      </c>
      <c r="B283" s="21" t="s">
        <v>488</v>
      </c>
      <c r="C283" s="27"/>
      <c r="D283" s="81">
        <f>SUM(D284,)</f>
        <v>750</v>
      </c>
      <c r="E283" s="81">
        <f>SUM(E284,)</f>
        <v>750</v>
      </c>
      <c r="F283" s="81"/>
      <c r="G283" s="81"/>
    </row>
    <row r="284" spans="1:8" ht="31.5">
      <c r="A284" s="23" t="s">
        <v>95</v>
      </c>
      <c r="B284" s="21" t="s">
        <v>488</v>
      </c>
      <c r="C284" s="24">
        <v>200</v>
      </c>
      <c r="D284" s="81">
        <f>SUM(D285)</f>
        <v>750</v>
      </c>
      <c r="E284" s="81">
        <f>SUM(E285)</f>
        <v>750</v>
      </c>
      <c r="F284" s="81"/>
      <c r="G284" s="81"/>
    </row>
    <row r="285" spans="1:8" ht="31.5">
      <c r="A285" s="23" t="s">
        <v>17</v>
      </c>
      <c r="B285" s="21" t="s">
        <v>488</v>
      </c>
      <c r="C285" s="24">
        <v>240</v>
      </c>
      <c r="D285" s="81">
        <v>750</v>
      </c>
      <c r="E285" s="81">
        <v>750</v>
      </c>
      <c r="F285" s="81"/>
      <c r="G285" s="81"/>
    </row>
    <row r="286" spans="1:8" ht="47.25">
      <c r="A286" s="23" t="s">
        <v>489</v>
      </c>
      <c r="B286" s="21" t="s">
        <v>490</v>
      </c>
      <c r="C286" s="24"/>
      <c r="D286" s="81">
        <f>SUM(D287,D290)</f>
        <v>1970</v>
      </c>
      <c r="E286" s="81">
        <f>SUM(E287,E290)</f>
        <v>1970</v>
      </c>
      <c r="F286" s="81"/>
      <c r="G286" s="81"/>
    </row>
    <row r="287" spans="1:8" ht="47.25">
      <c r="A287" s="20" t="s">
        <v>290</v>
      </c>
      <c r="B287" s="21" t="s">
        <v>491</v>
      </c>
      <c r="C287" s="24"/>
      <c r="D287" s="81">
        <f>SUM(D288)</f>
        <v>750</v>
      </c>
      <c r="E287" s="81">
        <f>SUM(E288)</f>
        <v>750</v>
      </c>
      <c r="F287" s="81"/>
      <c r="G287" s="81"/>
    </row>
    <row r="288" spans="1:8" ht="31.5">
      <c r="A288" s="23" t="s">
        <v>95</v>
      </c>
      <c r="B288" s="21" t="s">
        <v>491</v>
      </c>
      <c r="C288" s="24">
        <v>200</v>
      </c>
      <c r="D288" s="81">
        <f>SUM(D289)</f>
        <v>750</v>
      </c>
      <c r="E288" s="81">
        <f>SUM(E289)</f>
        <v>750</v>
      </c>
      <c r="F288" s="81"/>
      <c r="G288" s="81"/>
    </row>
    <row r="289" spans="1:7" ht="31.5">
      <c r="A289" s="23" t="s">
        <v>17</v>
      </c>
      <c r="B289" s="21" t="s">
        <v>491</v>
      </c>
      <c r="C289" s="24">
        <v>240</v>
      </c>
      <c r="D289" s="81">
        <v>750</v>
      </c>
      <c r="E289" s="81">
        <v>750</v>
      </c>
      <c r="F289" s="81"/>
      <c r="G289" s="81"/>
    </row>
    <row r="290" spans="1:7" ht="15.75">
      <c r="A290" s="20" t="s">
        <v>289</v>
      </c>
      <c r="B290" s="21" t="s">
        <v>492</v>
      </c>
      <c r="C290" s="24"/>
      <c r="D290" s="81">
        <f>SUM(D291)</f>
        <v>1220</v>
      </c>
      <c r="E290" s="81">
        <f>SUM(E291)</f>
        <v>1220</v>
      </c>
      <c r="F290" s="81"/>
      <c r="G290" s="81"/>
    </row>
    <row r="291" spans="1:7" ht="31.5">
      <c r="A291" s="23" t="s">
        <v>95</v>
      </c>
      <c r="B291" s="21" t="s">
        <v>492</v>
      </c>
      <c r="C291" s="24">
        <v>200</v>
      </c>
      <c r="D291" s="81">
        <f>SUM(D292)</f>
        <v>1220</v>
      </c>
      <c r="E291" s="81">
        <f>SUM(E292)</f>
        <v>1220</v>
      </c>
      <c r="F291" s="81"/>
      <c r="G291" s="81"/>
    </row>
    <row r="292" spans="1:7" ht="31.5">
      <c r="A292" s="23" t="s">
        <v>17</v>
      </c>
      <c r="B292" s="21" t="s">
        <v>492</v>
      </c>
      <c r="C292" s="24">
        <v>240</v>
      </c>
      <c r="D292" s="81">
        <v>1220</v>
      </c>
      <c r="E292" s="81">
        <v>1220</v>
      </c>
      <c r="F292" s="81"/>
      <c r="G292" s="81"/>
    </row>
    <row r="293" spans="1:7" ht="63">
      <c r="A293" s="23" t="s">
        <v>493</v>
      </c>
      <c r="B293" s="21" t="s">
        <v>494</v>
      </c>
      <c r="C293" s="24"/>
      <c r="D293" s="81">
        <f t="shared" ref="D293:E295" si="35">SUM(D294)</f>
        <v>380</v>
      </c>
      <c r="E293" s="81">
        <f t="shared" si="35"/>
        <v>380</v>
      </c>
      <c r="F293" s="81"/>
      <c r="G293" s="81"/>
    </row>
    <row r="294" spans="1:7" ht="82.5" customHeight="1">
      <c r="A294" s="20" t="s">
        <v>495</v>
      </c>
      <c r="B294" s="21" t="s">
        <v>496</v>
      </c>
      <c r="C294" s="31"/>
      <c r="D294" s="81">
        <f t="shared" si="35"/>
        <v>380</v>
      </c>
      <c r="E294" s="81">
        <f t="shared" si="35"/>
        <v>380</v>
      </c>
      <c r="F294" s="81"/>
      <c r="G294" s="81"/>
    </row>
    <row r="295" spans="1:7" ht="31.5">
      <c r="A295" s="23" t="s">
        <v>95</v>
      </c>
      <c r="B295" s="21" t="s">
        <v>496</v>
      </c>
      <c r="C295" s="24">
        <v>200</v>
      </c>
      <c r="D295" s="81">
        <f t="shared" si="35"/>
        <v>380</v>
      </c>
      <c r="E295" s="81">
        <f t="shared" si="35"/>
        <v>380</v>
      </c>
      <c r="F295" s="81"/>
      <c r="G295" s="81"/>
    </row>
    <row r="296" spans="1:7" ht="31.5">
      <c r="A296" s="23" t="s">
        <v>17</v>
      </c>
      <c r="B296" s="21" t="s">
        <v>496</v>
      </c>
      <c r="C296" s="24">
        <v>240</v>
      </c>
      <c r="D296" s="85">
        <v>380</v>
      </c>
      <c r="E296" s="85">
        <v>380</v>
      </c>
      <c r="F296" s="85"/>
      <c r="G296" s="85"/>
    </row>
    <row r="297" spans="1:7" ht="31.5">
      <c r="A297" s="20" t="s">
        <v>497</v>
      </c>
      <c r="B297" s="43" t="s">
        <v>498</v>
      </c>
      <c r="C297" s="18"/>
      <c r="D297" s="81">
        <f>SUM(D298,D307)</f>
        <v>116150.84</v>
      </c>
      <c r="E297" s="81">
        <f>SUM(E298,E307)</f>
        <v>116198.84</v>
      </c>
      <c r="F297" s="81"/>
      <c r="G297" s="81"/>
    </row>
    <row r="298" spans="1:7" ht="31.5">
      <c r="A298" s="20" t="s">
        <v>145</v>
      </c>
      <c r="B298" s="21" t="s">
        <v>499</v>
      </c>
      <c r="C298" s="18"/>
      <c r="D298" s="81">
        <f>SUM(D299,D304)</f>
        <v>56980.74</v>
      </c>
      <c r="E298" s="81">
        <f>SUM(E299,E304)</f>
        <v>56980.74</v>
      </c>
      <c r="F298" s="81"/>
      <c r="G298" s="81"/>
    </row>
    <row r="299" spans="1:7" ht="15.75">
      <c r="A299" s="45" t="s">
        <v>148</v>
      </c>
      <c r="B299" s="21" t="s">
        <v>500</v>
      </c>
      <c r="C299" s="18"/>
      <c r="D299" s="81">
        <f>SUM(D300,D302,)</f>
        <v>12385</v>
      </c>
      <c r="E299" s="81">
        <f>SUM(E300,E302,)</f>
        <v>12385</v>
      </c>
      <c r="F299" s="81"/>
      <c r="G299" s="81"/>
    </row>
    <row r="300" spans="1:7" ht="47.25">
      <c r="A300" s="23" t="s">
        <v>43</v>
      </c>
      <c r="B300" s="21" t="s">
        <v>500</v>
      </c>
      <c r="C300" s="24">
        <v>100</v>
      </c>
      <c r="D300" s="81">
        <f>SUM(D301)</f>
        <v>11922.5</v>
      </c>
      <c r="E300" s="81">
        <f>SUM(E301)</f>
        <v>11922.5</v>
      </c>
      <c r="F300" s="81"/>
      <c r="G300" s="81"/>
    </row>
    <row r="301" spans="1:7" ht="15.75">
      <c r="A301" s="23" t="s">
        <v>44</v>
      </c>
      <c r="B301" s="21" t="s">
        <v>500</v>
      </c>
      <c r="C301" s="24">
        <v>110</v>
      </c>
      <c r="D301" s="81">
        <v>11922.5</v>
      </c>
      <c r="E301" s="81">
        <v>11922.5</v>
      </c>
      <c r="F301" s="81"/>
      <c r="G301" s="81"/>
    </row>
    <row r="302" spans="1:7" ht="31.5">
      <c r="A302" s="23" t="s">
        <v>95</v>
      </c>
      <c r="B302" s="21" t="s">
        <v>500</v>
      </c>
      <c r="C302" s="24">
        <v>200</v>
      </c>
      <c r="D302" s="81">
        <f>SUM(D303)</f>
        <v>462.5</v>
      </c>
      <c r="E302" s="81">
        <f>SUM(E303)</f>
        <v>462.5</v>
      </c>
      <c r="F302" s="81"/>
      <c r="G302" s="81"/>
    </row>
    <row r="303" spans="1:7" ht="31.5">
      <c r="A303" s="23" t="s">
        <v>17</v>
      </c>
      <c r="B303" s="21" t="s">
        <v>500</v>
      </c>
      <c r="C303" s="24">
        <v>240</v>
      </c>
      <c r="D303" s="81">
        <v>462.5</v>
      </c>
      <c r="E303" s="81">
        <v>462.5</v>
      </c>
      <c r="F303" s="81"/>
      <c r="G303" s="81"/>
    </row>
    <row r="304" spans="1:7" ht="31.5">
      <c r="A304" s="45" t="s">
        <v>147</v>
      </c>
      <c r="B304" s="21" t="s">
        <v>501</v>
      </c>
      <c r="C304" s="24"/>
      <c r="D304" s="81">
        <f>SUM(D305)</f>
        <v>44595.74</v>
      </c>
      <c r="E304" s="81">
        <f>SUM(E305)</f>
        <v>44595.74</v>
      </c>
      <c r="F304" s="81"/>
      <c r="G304" s="81"/>
    </row>
    <row r="305" spans="1:7" ht="31.5">
      <c r="A305" s="28" t="s">
        <v>29</v>
      </c>
      <c r="B305" s="21" t="s">
        <v>501</v>
      </c>
      <c r="C305" s="35">
        <v>600</v>
      </c>
      <c r="D305" s="81">
        <f>SUM(D306)</f>
        <v>44595.74</v>
      </c>
      <c r="E305" s="81">
        <f>SUM(E306)</f>
        <v>44595.74</v>
      </c>
      <c r="F305" s="81"/>
      <c r="G305" s="81"/>
    </row>
    <row r="306" spans="1:7" ht="15.75">
      <c r="A306" s="28" t="s">
        <v>48</v>
      </c>
      <c r="B306" s="21" t="s">
        <v>501</v>
      </c>
      <c r="C306" s="18">
        <v>610</v>
      </c>
      <c r="D306" s="81">
        <v>44595.74</v>
      </c>
      <c r="E306" s="81">
        <v>44595.74</v>
      </c>
      <c r="F306" s="81"/>
      <c r="G306" s="81"/>
    </row>
    <row r="307" spans="1:7" ht="47.25">
      <c r="A307" s="28" t="s">
        <v>502</v>
      </c>
      <c r="B307" s="21" t="s">
        <v>503</v>
      </c>
      <c r="C307" s="18"/>
      <c r="D307" s="81">
        <f>SUM(D308,D315)</f>
        <v>59170.100000000006</v>
      </c>
      <c r="E307" s="81">
        <f>SUM(E308,E315)</f>
        <v>59218.100000000006</v>
      </c>
      <c r="F307" s="81"/>
      <c r="G307" s="81"/>
    </row>
    <row r="308" spans="1:7" ht="47.25">
      <c r="A308" s="45" t="s">
        <v>149</v>
      </c>
      <c r="B308" s="21" t="s">
        <v>504</v>
      </c>
      <c r="C308" s="24"/>
      <c r="D308" s="81">
        <f>SUM(D309,D311,D313)</f>
        <v>57604.100000000006</v>
      </c>
      <c r="E308" s="81">
        <f>SUM(E309,E311,E313)</f>
        <v>57604.100000000006</v>
      </c>
      <c r="F308" s="81"/>
      <c r="G308" s="81"/>
    </row>
    <row r="309" spans="1:7" ht="47.25">
      <c r="A309" s="23" t="s">
        <v>43</v>
      </c>
      <c r="B309" s="21" t="s">
        <v>504</v>
      </c>
      <c r="C309" s="24">
        <v>100</v>
      </c>
      <c r="D309" s="81">
        <f>SUM(D310)</f>
        <v>54427.8</v>
      </c>
      <c r="E309" s="81">
        <f>SUM(E310)</f>
        <v>54427.8</v>
      </c>
      <c r="F309" s="81"/>
      <c r="G309" s="81"/>
    </row>
    <row r="310" spans="1:7" ht="15.75">
      <c r="A310" s="23" t="s">
        <v>44</v>
      </c>
      <c r="B310" s="21" t="s">
        <v>504</v>
      </c>
      <c r="C310" s="24">
        <v>110</v>
      </c>
      <c r="D310" s="81">
        <v>54427.8</v>
      </c>
      <c r="E310" s="81">
        <v>54427.8</v>
      </c>
      <c r="F310" s="81"/>
      <c r="G310" s="81"/>
    </row>
    <row r="311" spans="1:7" ht="31.5">
      <c r="A311" s="23" t="s">
        <v>95</v>
      </c>
      <c r="B311" s="21" t="s">
        <v>504</v>
      </c>
      <c r="C311" s="24">
        <v>200</v>
      </c>
      <c r="D311" s="81">
        <f>SUM(D312)</f>
        <v>3146.3</v>
      </c>
      <c r="E311" s="81">
        <f>SUM(E312)</f>
        <v>3146.3</v>
      </c>
      <c r="F311" s="81"/>
      <c r="G311" s="81"/>
    </row>
    <row r="312" spans="1:7" ht="31.5">
      <c r="A312" s="23" t="s">
        <v>17</v>
      </c>
      <c r="B312" s="21" t="s">
        <v>504</v>
      </c>
      <c r="C312" s="24">
        <v>240</v>
      </c>
      <c r="D312" s="81">
        <v>3146.3</v>
      </c>
      <c r="E312" s="81">
        <v>3146.3</v>
      </c>
      <c r="F312" s="81"/>
      <c r="G312" s="81"/>
    </row>
    <row r="313" spans="1:7" ht="15.75">
      <c r="A313" s="23" t="s">
        <v>9</v>
      </c>
      <c r="B313" s="21" t="s">
        <v>504</v>
      </c>
      <c r="C313" s="24">
        <v>800</v>
      </c>
      <c r="D313" s="81">
        <f>SUM(D314)</f>
        <v>30</v>
      </c>
      <c r="E313" s="81">
        <f>SUM(E314)</f>
        <v>30</v>
      </c>
      <c r="F313" s="24"/>
      <c r="G313" s="81"/>
    </row>
    <row r="314" spans="1:7" ht="15.75">
      <c r="A314" s="23" t="s">
        <v>45</v>
      </c>
      <c r="B314" s="21" t="s">
        <v>504</v>
      </c>
      <c r="C314" s="24">
        <v>850</v>
      </c>
      <c r="D314" s="83">
        <v>30</v>
      </c>
      <c r="E314" s="83">
        <v>30</v>
      </c>
      <c r="F314" s="24"/>
      <c r="G314" s="81"/>
    </row>
    <row r="315" spans="1:7" ht="63">
      <c r="A315" s="23" t="s">
        <v>261</v>
      </c>
      <c r="B315" s="21" t="s">
        <v>505</v>
      </c>
      <c r="C315" s="24"/>
      <c r="D315" s="81">
        <f t="shared" ref="D315:E316" si="36">SUM(D316)</f>
        <v>1566</v>
      </c>
      <c r="E315" s="81">
        <f t="shared" si="36"/>
        <v>1614</v>
      </c>
      <c r="F315" s="81"/>
      <c r="G315" s="81"/>
    </row>
    <row r="316" spans="1:7" ht="47.25">
      <c r="A316" s="20" t="s">
        <v>43</v>
      </c>
      <c r="B316" s="21" t="s">
        <v>505</v>
      </c>
      <c r="C316" s="27">
        <v>100</v>
      </c>
      <c r="D316" s="81">
        <f t="shared" si="36"/>
        <v>1566</v>
      </c>
      <c r="E316" s="81">
        <f t="shared" si="36"/>
        <v>1614</v>
      </c>
      <c r="F316" s="81"/>
      <c r="G316" s="81"/>
    </row>
    <row r="317" spans="1:7" ht="15.75">
      <c r="A317" s="23" t="s">
        <v>44</v>
      </c>
      <c r="B317" s="21" t="s">
        <v>505</v>
      </c>
      <c r="C317" s="27">
        <v>110</v>
      </c>
      <c r="D317" s="81">
        <v>1566</v>
      </c>
      <c r="E317" s="81">
        <v>1614</v>
      </c>
      <c r="F317" s="81"/>
      <c r="G317" s="81"/>
    </row>
    <row r="318" spans="1:7" ht="15.75">
      <c r="A318" s="23" t="s">
        <v>132</v>
      </c>
      <c r="B318" s="21" t="s">
        <v>505</v>
      </c>
      <c r="C318" s="27">
        <v>110</v>
      </c>
      <c r="D318" s="81">
        <v>1566</v>
      </c>
      <c r="E318" s="81">
        <v>1614</v>
      </c>
      <c r="F318" s="81"/>
      <c r="G318" s="81"/>
    </row>
    <row r="319" spans="1:7" ht="31.5">
      <c r="A319" s="20" t="s">
        <v>506</v>
      </c>
      <c r="B319" s="21" t="s">
        <v>135</v>
      </c>
      <c r="C319" s="31"/>
      <c r="D319" s="81">
        <f>SUM(D320,D324)</f>
        <v>6332.2</v>
      </c>
      <c r="E319" s="81">
        <f>SUM(E320,E324)</f>
        <v>6332.2</v>
      </c>
      <c r="F319" s="81"/>
      <c r="G319" s="81"/>
    </row>
    <row r="320" spans="1:7" ht="33" customHeight="1">
      <c r="A320" s="20" t="s">
        <v>507</v>
      </c>
      <c r="B320" s="21" t="s">
        <v>508</v>
      </c>
      <c r="C320" s="31"/>
      <c r="D320" s="81">
        <f t="shared" ref="D320:E322" si="37">SUM(D321)</f>
        <v>6127.2</v>
      </c>
      <c r="E320" s="81">
        <f t="shared" si="37"/>
        <v>6127.2</v>
      </c>
      <c r="F320" s="81"/>
      <c r="G320" s="81"/>
    </row>
    <row r="321" spans="1:7" ht="47.25">
      <c r="A321" s="20" t="s">
        <v>509</v>
      </c>
      <c r="B321" s="21" t="s">
        <v>510</v>
      </c>
      <c r="C321" s="31"/>
      <c r="D321" s="81">
        <f t="shared" si="37"/>
        <v>6127.2</v>
      </c>
      <c r="E321" s="81">
        <f t="shared" si="37"/>
        <v>6127.2</v>
      </c>
      <c r="F321" s="81"/>
      <c r="G321" s="81"/>
    </row>
    <row r="322" spans="1:7" ht="15.75">
      <c r="A322" s="20" t="s">
        <v>152</v>
      </c>
      <c r="B322" s="21" t="s">
        <v>510</v>
      </c>
      <c r="C322" s="31" t="s">
        <v>153</v>
      </c>
      <c r="D322" s="81">
        <f t="shared" si="37"/>
        <v>6127.2</v>
      </c>
      <c r="E322" s="81">
        <f t="shared" si="37"/>
        <v>6127.2</v>
      </c>
      <c r="F322" s="81"/>
      <c r="G322" s="81"/>
    </row>
    <row r="323" spans="1:7" ht="31.5">
      <c r="A323" s="52" t="s">
        <v>604</v>
      </c>
      <c r="B323" s="21" t="s">
        <v>510</v>
      </c>
      <c r="C323" s="31" t="s">
        <v>605</v>
      </c>
      <c r="D323" s="81">
        <v>6127.2</v>
      </c>
      <c r="E323" s="81">
        <v>6127.2</v>
      </c>
      <c r="F323" s="81"/>
      <c r="G323" s="81"/>
    </row>
    <row r="324" spans="1:7" ht="31.5">
      <c r="A324" s="52" t="s">
        <v>511</v>
      </c>
      <c r="B324" s="21" t="s">
        <v>512</v>
      </c>
      <c r="C324" s="31"/>
      <c r="D324" s="81">
        <f t="shared" ref="D324:E326" si="38">SUM(D325)</f>
        <v>205</v>
      </c>
      <c r="E324" s="81">
        <f t="shared" si="38"/>
        <v>205</v>
      </c>
      <c r="F324" s="81"/>
      <c r="G324" s="81"/>
    </row>
    <row r="325" spans="1:7" ht="31.5">
      <c r="A325" s="20" t="s">
        <v>513</v>
      </c>
      <c r="B325" s="21" t="s">
        <v>514</v>
      </c>
      <c r="C325" s="50"/>
      <c r="D325" s="81">
        <f t="shared" si="38"/>
        <v>205</v>
      </c>
      <c r="E325" s="81">
        <f t="shared" si="38"/>
        <v>205</v>
      </c>
      <c r="F325" s="81"/>
      <c r="G325" s="81"/>
    </row>
    <row r="326" spans="1:7" ht="31.5">
      <c r="A326" s="23" t="s">
        <v>95</v>
      </c>
      <c r="B326" s="21" t="s">
        <v>514</v>
      </c>
      <c r="C326" s="24">
        <v>200</v>
      </c>
      <c r="D326" s="81">
        <f t="shared" si="38"/>
        <v>205</v>
      </c>
      <c r="E326" s="81">
        <f t="shared" si="38"/>
        <v>205</v>
      </c>
      <c r="F326" s="81"/>
      <c r="G326" s="81"/>
    </row>
    <row r="327" spans="1:7" ht="31.5">
      <c r="A327" s="23" t="s">
        <v>17</v>
      </c>
      <c r="B327" s="21" t="s">
        <v>514</v>
      </c>
      <c r="C327" s="24">
        <v>240</v>
      </c>
      <c r="D327" s="81">
        <v>205</v>
      </c>
      <c r="E327" s="81">
        <v>205</v>
      </c>
      <c r="F327" s="81"/>
      <c r="G327" s="81"/>
    </row>
    <row r="328" spans="1:7" ht="31.5">
      <c r="A328" s="20" t="s">
        <v>515</v>
      </c>
      <c r="B328" s="21" t="s">
        <v>138</v>
      </c>
      <c r="C328" s="4"/>
      <c r="D328" s="81">
        <f t="shared" ref="D328:E331" si="39">SUM(D329)</f>
        <v>2700</v>
      </c>
      <c r="E328" s="81">
        <f t="shared" si="39"/>
        <v>2700</v>
      </c>
      <c r="F328" s="81"/>
      <c r="G328" s="81"/>
    </row>
    <row r="329" spans="1:7" ht="20.25" customHeight="1">
      <c r="A329" s="20" t="s">
        <v>516</v>
      </c>
      <c r="B329" s="21" t="s">
        <v>139</v>
      </c>
      <c r="C329" s="4"/>
      <c r="D329" s="81">
        <f t="shared" si="39"/>
        <v>2700</v>
      </c>
      <c r="E329" s="81">
        <f t="shared" si="39"/>
        <v>2700</v>
      </c>
      <c r="F329" s="81"/>
      <c r="G329" s="81"/>
    </row>
    <row r="330" spans="1:7" ht="15.75">
      <c r="A330" s="4" t="s">
        <v>140</v>
      </c>
      <c r="B330" s="21" t="s">
        <v>141</v>
      </c>
      <c r="C330" s="4"/>
      <c r="D330" s="81">
        <f t="shared" si="39"/>
        <v>2700</v>
      </c>
      <c r="E330" s="81">
        <f t="shared" si="39"/>
        <v>2700</v>
      </c>
      <c r="F330" s="81"/>
      <c r="G330" s="81"/>
    </row>
    <row r="331" spans="1:7" ht="15.75">
      <c r="A331" s="4" t="s">
        <v>142</v>
      </c>
      <c r="B331" s="21" t="s">
        <v>141</v>
      </c>
      <c r="C331" s="4">
        <v>700</v>
      </c>
      <c r="D331" s="81">
        <f t="shared" si="39"/>
        <v>2700</v>
      </c>
      <c r="E331" s="81">
        <f t="shared" si="39"/>
        <v>2700</v>
      </c>
      <c r="F331" s="81"/>
      <c r="G331" s="81"/>
    </row>
    <row r="332" spans="1:7" ht="15.75">
      <c r="A332" s="4" t="s">
        <v>143</v>
      </c>
      <c r="B332" s="21" t="s">
        <v>141</v>
      </c>
      <c r="C332" s="4">
        <v>730</v>
      </c>
      <c r="D332" s="83">
        <v>2700</v>
      </c>
      <c r="E332" s="83">
        <v>2700</v>
      </c>
      <c r="F332" s="83"/>
      <c r="G332" s="83"/>
    </row>
    <row r="333" spans="1:7" ht="15.75">
      <c r="A333" s="20" t="s">
        <v>517</v>
      </c>
      <c r="B333" s="21" t="s">
        <v>144</v>
      </c>
      <c r="C333" s="36"/>
      <c r="D333" s="81">
        <f>SUM(D334)</f>
        <v>190823.57</v>
      </c>
      <c r="E333" s="81">
        <f>SUM(E334)</f>
        <v>190605.57</v>
      </c>
      <c r="F333" s="81"/>
      <c r="G333" s="81"/>
    </row>
    <row r="334" spans="1:7" ht="47.25">
      <c r="A334" s="20" t="s">
        <v>518</v>
      </c>
      <c r="B334" s="21" t="s">
        <v>146</v>
      </c>
      <c r="C334" s="36"/>
      <c r="D334" s="81">
        <f>SUM(D335,D339,D346)</f>
        <v>190823.57</v>
      </c>
      <c r="E334" s="81">
        <f>SUM(E335,E339,E346)</f>
        <v>190605.57</v>
      </c>
      <c r="F334" s="81"/>
      <c r="G334" s="81"/>
    </row>
    <row r="335" spans="1:7" ht="15.75">
      <c r="A335" s="20" t="s">
        <v>136</v>
      </c>
      <c r="B335" s="21" t="s">
        <v>519</v>
      </c>
      <c r="C335" s="24"/>
      <c r="D335" s="81">
        <f>SUM(D336)</f>
        <v>467</v>
      </c>
      <c r="E335" s="81">
        <f>SUM(E336)</f>
        <v>467</v>
      </c>
      <c r="F335" s="81"/>
      <c r="G335" s="81"/>
    </row>
    <row r="336" spans="1:7" ht="15.75">
      <c r="A336" s="23" t="s">
        <v>9</v>
      </c>
      <c r="B336" s="21" t="s">
        <v>519</v>
      </c>
      <c r="C336" s="24">
        <v>800</v>
      </c>
      <c r="D336" s="81">
        <f>SUM(D337,D338)</f>
        <v>467</v>
      </c>
      <c r="E336" s="81">
        <f>SUM(E337,E338)</f>
        <v>467</v>
      </c>
      <c r="F336" s="81"/>
      <c r="G336" s="81"/>
    </row>
    <row r="337" spans="1:7" ht="15.75">
      <c r="A337" s="23" t="s">
        <v>45</v>
      </c>
      <c r="B337" s="21" t="s">
        <v>519</v>
      </c>
      <c r="C337" s="24">
        <v>850</v>
      </c>
      <c r="D337" s="83">
        <v>371</v>
      </c>
      <c r="E337" s="83">
        <v>371</v>
      </c>
      <c r="F337" s="83"/>
      <c r="G337" s="83"/>
    </row>
    <row r="338" spans="1:7" ht="31.5">
      <c r="A338" s="23" t="s">
        <v>137</v>
      </c>
      <c r="B338" s="21" t="s">
        <v>519</v>
      </c>
      <c r="C338" s="24">
        <v>860</v>
      </c>
      <c r="D338" s="83">
        <v>96</v>
      </c>
      <c r="E338" s="83">
        <v>96</v>
      </c>
      <c r="F338" s="83"/>
      <c r="G338" s="83"/>
    </row>
    <row r="339" spans="1:7" ht="15.75">
      <c r="A339" s="20" t="s">
        <v>52</v>
      </c>
      <c r="B339" s="21" t="s">
        <v>520</v>
      </c>
      <c r="C339" s="50"/>
      <c r="D339" s="81">
        <f>SUM(D340,D342,D344)</f>
        <v>190138.57</v>
      </c>
      <c r="E339" s="81">
        <f>SUM(E340,E342,E344)</f>
        <v>190138.57</v>
      </c>
      <c r="F339" s="81"/>
      <c r="G339" s="81"/>
    </row>
    <row r="340" spans="1:7" ht="47.25">
      <c r="A340" s="23" t="s">
        <v>43</v>
      </c>
      <c r="B340" s="21" t="s">
        <v>520</v>
      </c>
      <c r="C340" s="24">
        <v>100</v>
      </c>
      <c r="D340" s="81">
        <f>SUM(D341)</f>
        <v>155440.81</v>
      </c>
      <c r="E340" s="81">
        <f>SUM(E341)</f>
        <v>155440.81</v>
      </c>
      <c r="F340" s="81"/>
      <c r="G340" s="81"/>
    </row>
    <row r="341" spans="1:7" ht="15.75">
      <c r="A341" s="23" t="s">
        <v>54</v>
      </c>
      <c r="B341" s="21" t="s">
        <v>520</v>
      </c>
      <c r="C341" s="24">
        <v>120</v>
      </c>
      <c r="D341" s="83">
        <v>155440.81</v>
      </c>
      <c r="E341" s="83">
        <v>155440.81</v>
      </c>
      <c r="F341" s="81"/>
      <c r="G341" s="81"/>
    </row>
    <row r="342" spans="1:7" ht="31.5">
      <c r="A342" s="23" t="s">
        <v>95</v>
      </c>
      <c r="B342" s="21" t="s">
        <v>520</v>
      </c>
      <c r="C342" s="24">
        <v>200</v>
      </c>
      <c r="D342" s="81">
        <f>SUM(D343)</f>
        <v>33871.760000000002</v>
      </c>
      <c r="E342" s="81">
        <f>SUM(E343)</f>
        <v>33871.760000000002</v>
      </c>
      <c r="F342" s="81"/>
      <c r="G342" s="81"/>
    </row>
    <row r="343" spans="1:7" ht="31.5">
      <c r="A343" s="23" t="s">
        <v>17</v>
      </c>
      <c r="B343" s="21" t="s">
        <v>520</v>
      </c>
      <c r="C343" s="24">
        <v>240</v>
      </c>
      <c r="D343" s="90">
        <v>33871.760000000002</v>
      </c>
      <c r="E343" s="90">
        <v>33871.760000000002</v>
      </c>
      <c r="F343" s="81"/>
      <c r="G343" s="81"/>
    </row>
    <row r="344" spans="1:7" ht="15.75">
      <c r="A344" s="23" t="s">
        <v>9</v>
      </c>
      <c r="B344" s="21" t="s">
        <v>520</v>
      </c>
      <c r="C344" s="24">
        <v>800</v>
      </c>
      <c r="D344" s="81">
        <f>SUM(D345)</f>
        <v>826</v>
      </c>
      <c r="E344" s="81">
        <f>SUM(E345)</f>
        <v>826</v>
      </c>
      <c r="F344" s="81"/>
      <c r="G344" s="81"/>
    </row>
    <row r="345" spans="1:7" ht="15.75">
      <c r="A345" s="23" t="s">
        <v>45</v>
      </c>
      <c r="B345" s="21" t="s">
        <v>520</v>
      </c>
      <c r="C345" s="24">
        <v>850</v>
      </c>
      <c r="D345" s="90">
        <v>826</v>
      </c>
      <c r="E345" s="90">
        <v>826</v>
      </c>
      <c r="F345" s="81"/>
      <c r="G345" s="81"/>
    </row>
    <row r="346" spans="1:7" ht="63">
      <c r="A346" s="23" t="s">
        <v>131</v>
      </c>
      <c r="B346" s="43" t="s">
        <v>521</v>
      </c>
      <c r="C346" s="24"/>
      <c r="D346" s="81">
        <f>SUM(D347,D350)</f>
        <v>218</v>
      </c>
      <c r="E346" s="108"/>
      <c r="F346" s="81"/>
      <c r="G346" s="81"/>
    </row>
    <row r="347" spans="1:7" ht="47.25">
      <c r="A347" s="23" t="s">
        <v>43</v>
      </c>
      <c r="B347" s="43" t="s">
        <v>521</v>
      </c>
      <c r="C347" s="24">
        <v>100</v>
      </c>
      <c r="D347" s="81">
        <f>SUM(D348)</f>
        <v>167.5</v>
      </c>
      <c r="E347" s="81"/>
      <c r="F347" s="81"/>
      <c r="G347" s="81"/>
    </row>
    <row r="348" spans="1:7" ht="15.75">
      <c r="A348" s="23" t="s">
        <v>54</v>
      </c>
      <c r="B348" s="43" t="s">
        <v>521</v>
      </c>
      <c r="C348" s="24">
        <v>120</v>
      </c>
      <c r="D348" s="81">
        <v>167.5</v>
      </c>
      <c r="E348" s="81"/>
      <c r="F348" s="81"/>
      <c r="G348" s="81"/>
    </row>
    <row r="349" spans="1:7" ht="15.75">
      <c r="A349" s="23" t="s">
        <v>132</v>
      </c>
      <c r="B349" s="43" t="s">
        <v>521</v>
      </c>
      <c r="C349" s="24">
        <v>120</v>
      </c>
      <c r="D349" s="81">
        <v>167.5</v>
      </c>
      <c r="E349" s="81"/>
      <c r="F349" s="81"/>
      <c r="G349" s="81"/>
    </row>
    <row r="350" spans="1:7" ht="31.5">
      <c r="A350" s="23" t="s">
        <v>95</v>
      </c>
      <c r="B350" s="43" t="s">
        <v>521</v>
      </c>
      <c r="C350" s="24">
        <v>200</v>
      </c>
      <c r="D350" s="81">
        <f>SUM(D351)</f>
        <v>50.5</v>
      </c>
      <c r="E350" s="81"/>
      <c r="F350" s="81"/>
      <c r="G350" s="81"/>
    </row>
    <row r="351" spans="1:7" ht="31.5">
      <c r="A351" s="23" t="s">
        <v>17</v>
      </c>
      <c r="B351" s="43" t="s">
        <v>521</v>
      </c>
      <c r="C351" s="24">
        <v>240</v>
      </c>
      <c r="D351" s="81">
        <v>50.5</v>
      </c>
      <c r="E351" s="81"/>
      <c r="F351" s="81"/>
      <c r="G351" s="81"/>
    </row>
    <row r="352" spans="1:7" ht="15.75">
      <c r="A352" s="23" t="s">
        <v>132</v>
      </c>
      <c r="B352" s="43" t="s">
        <v>521</v>
      </c>
      <c r="C352" s="24">
        <v>240</v>
      </c>
      <c r="D352" s="81">
        <v>50.5</v>
      </c>
      <c r="E352" s="81"/>
      <c r="F352" s="81"/>
      <c r="G352" s="81"/>
    </row>
    <row r="353" spans="1:8" ht="31.5">
      <c r="A353" s="45" t="s">
        <v>522</v>
      </c>
      <c r="B353" s="43" t="s">
        <v>150</v>
      </c>
      <c r="C353" s="48"/>
      <c r="D353" s="81">
        <f>SUM(D354,D358)</f>
        <v>100</v>
      </c>
      <c r="E353" s="81">
        <f>SUM(E354,E358)</f>
        <v>100</v>
      </c>
      <c r="F353" s="81"/>
      <c r="G353" s="81"/>
    </row>
    <row r="354" spans="1:8" ht="47.25">
      <c r="A354" s="23" t="s">
        <v>523</v>
      </c>
      <c r="B354" s="43" t="s">
        <v>524</v>
      </c>
      <c r="C354" s="24"/>
      <c r="D354" s="81">
        <f t="shared" ref="D354:E360" si="40">SUM(D355)</f>
        <v>50</v>
      </c>
      <c r="E354" s="81">
        <f t="shared" si="40"/>
        <v>50</v>
      </c>
      <c r="F354" s="85"/>
      <c r="G354" s="85"/>
    </row>
    <row r="355" spans="1:8" ht="31.5">
      <c r="A355" s="23" t="s">
        <v>526</v>
      </c>
      <c r="B355" s="43" t="s">
        <v>525</v>
      </c>
      <c r="C355" s="24"/>
      <c r="D355" s="81">
        <f t="shared" si="40"/>
        <v>50</v>
      </c>
      <c r="E355" s="81">
        <f t="shared" si="40"/>
        <v>50</v>
      </c>
      <c r="F355" s="85"/>
      <c r="G355" s="85"/>
    </row>
    <row r="356" spans="1:8" ht="31.5">
      <c r="A356" s="23" t="s">
        <v>95</v>
      </c>
      <c r="B356" s="43" t="s">
        <v>525</v>
      </c>
      <c r="C356" s="24">
        <v>200</v>
      </c>
      <c r="D356" s="81">
        <f t="shared" si="40"/>
        <v>50</v>
      </c>
      <c r="E356" s="81">
        <f t="shared" si="40"/>
        <v>50</v>
      </c>
      <c r="F356" s="81"/>
      <c r="G356" s="81"/>
    </row>
    <row r="357" spans="1:8" ht="31.5">
      <c r="A357" s="23" t="s">
        <v>17</v>
      </c>
      <c r="B357" s="43" t="s">
        <v>525</v>
      </c>
      <c r="C357" s="24">
        <v>240</v>
      </c>
      <c r="D357" s="85">
        <v>50</v>
      </c>
      <c r="E357" s="85">
        <v>50</v>
      </c>
      <c r="F357" s="85"/>
      <c r="G357" s="85"/>
    </row>
    <row r="358" spans="1:8" ht="31.5">
      <c r="A358" s="23" t="s">
        <v>528</v>
      </c>
      <c r="B358" s="43" t="s">
        <v>527</v>
      </c>
      <c r="C358" s="24"/>
      <c r="D358" s="81">
        <f t="shared" si="40"/>
        <v>50</v>
      </c>
      <c r="E358" s="81">
        <f t="shared" si="40"/>
        <v>50</v>
      </c>
      <c r="F358" s="85"/>
      <c r="G358" s="85"/>
    </row>
    <row r="359" spans="1:8" ht="15.75">
      <c r="A359" s="23" t="s">
        <v>530</v>
      </c>
      <c r="B359" s="43" t="s">
        <v>529</v>
      </c>
      <c r="C359" s="24"/>
      <c r="D359" s="81">
        <f t="shared" si="40"/>
        <v>50</v>
      </c>
      <c r="E359" s="81">
        <f t="shared" si="40"/>
        <v>50</v>
      </c>
      <c r="F359" s="85"/>
      <c r="G359" s="85"/>
    </row>
    <row r="360" spans="1:8" ht="31.5">
      <c r="A360" s="23" t="s">
        <v>95</v>
      </c>
      <c r="B360" s="43" t="s">
        <v>529</v>
      </c>
      <c r="C360" s="24">
        <v>200</v>
      </c>
      <c r="D360" s="81">
        <f t="shared" si="40"/>
        <v>50</v>
      </c>
      <c r="E360" s="81">
        <f t="shared" si="40"/>
        <v>50</v>
      </c>
      <c r="F360" s="81"/>
      <c r="G360" s="81"/>
    </row>
    <row r="361" spans="1:8" ht="31.5">
      <c r="A361" s="23" t="s">
        <v>17</v>
      </c>
      <c r="B361" s="43" t="s">
        <v>529</v>
      </c>
      <c r="C361" s="24">
        <v>240</v>
      </c>
      <c r="D361" s="85">
        <v>50</v>
      </c>
      <c r="E361" s="85">
        <v>50</v>
      </c>
      <c r="F361" s="85"/>
      <c r="G361" s="85"/>
    </row>
    <row r="362" spans="1:8" ht="15.75">
      <c r="A362" s="20"/>
      <c r="B362" s="21"/>
      <c r="C362" s="33"/>
      <c r="D362" s="19"/>
      <c r="E362" s="19"/>
      <c r="F362" s="33"/>
      <c r="G362" s="19"/>
    </row>
    <row r="363" spans="1:8" ht="33" customHeight="1">
      <c r="A363" s="14" t="s">
        <v>154</v>
      </c>
      <c r="B363" s="15" t="s">
        <v>155</v>
      </c>
      <c r="C363" s="53"/>
      <c r="D363" s="82">
        <f>SUM(D364,D368,D372,D383)</f>
        <v>3895.51</v>
      </c>
      <c r="E363" s="82">
        <f>SUM(E364,E368,E372,E383)</f>
        <v>2846.51</v>
      </c>
      <c r="F363" s="81"/>
      <c r="G363" s="81"/>
      <c r="H363" s="81"/>
    </row>
    <row r="364" spans="1:8" ht="31.5">
      <c r="A364" s="20" t="s">
        <v>473</v>
      </c>
      <c r="B364" s="43" t="s">
        <v>156</v>
      </c>
      <c r="C364" s="5"/>
      <c r="D364" s="81">
        <f t="shared" ref="D364:E366" si="41">SUM(D365)</f>
        <v>150</v>
      </c>
      <c r="E364" s="81">
        <f t="shared" si="41"/>
        <v>150</v>
      </c>
      <c r="F364" s="81"/>
      <c r="G364" s="81"/>
      <c r="H364" s="81"/>
    </row>
    <row r="365" spans="1:8" ht="15.75">
      <c r="A365" s="20" t="s">
        <v>474</v>
      </c>
      <c r="B365" s="43" t="s">
        <v>157</v>
      </c>
      <c r="C365" s="5"/>
      <c r="D365" s="81">
        <f t="shared" si="41"/>
        <v>150</v>
      </c>
      <c r="E365" s="81">
        <f t="shared" si="41"/>
        <v>150</v>
      </c>
      <c r="F365" s="81"/>
      <c r="G365" s="81"/>
      <c r="H365" s="81"/>
    </row>
    <row r="366" spans="1:8" ht="31.5">
      <c r="A366" s="23" t="s">
        <v>95</v>
      </c>
      <c r="B366" s="43" t="s">
        <v>157</v>
      </c>
      <c r="C366" s="24">
        <v>200</v>
      </c>
      <c r="D366" s="81">
        <f t="shared" si="41"/>
        <v>150</v>
      </c>
      <c r="E366" s="81">
        <f t="shared" si="41"/>
        <v>150</v>
      </c>
      <c r="F366" s="81"/>
      <c r="G366" s="81"/>
      <c r="H366" s="81"/>
    </row>
    <row r="367" spans="1:8" ht="31.5">
      <c r="A367" s="23" t="s">
        <v>17</v>
      </c>
      <c r="B367" s="43" t="s">
        <v>157</v>
      </c>
      <c r="C367" s="24">
        <v>240</v>
      </c>
      <c r="D367" s="81">
        <v>150</v>
      </c>
      <c r="E367" s="81">
        <v>150</v>
      </c>
      <c r="F367" s="81"/>
      <c r="G367" s="81"/>
      <c r="H367" s="81"/>
    </row>
    <row r="368" spans="1:8" ht="31.5">
      <c r="A368" s="23" t="s">
        <v>475</v>
      </c>
      <c r="B368" s="43" t="s">
        <v>476</v>
      </c>
      <c r="C368" s="24"/>
      <c r="D368" s="81">
        <f t="shared" ref="D368:E370" si="42">SUM(D369)</f>
        <v>50</v>
      </c>
      <c r="E368" s="81">
        <f t="shared" si="42"/>
        <v>50</v>
      </c>
      <c r="F368" s="81"/>
      <c r="G368" s="81"/>
      <c r="H368" s="81"/>
    </row>
    <row r="369" spans="1:8" ht="15.75">
      <c r="A369" s="20" t="s">
        <v>474</v>
      </c>
      <c r="B369" s="43" t="s">
        <v>477</v>
      </c>
      <c r="C369" s="24"/>
      <c r="D369" s="81">
        <f t="shared" si="42"/>
        <v>50</v>
      </c>
      <c r="E369" s="81">
        <f t="shared" si="42"/>
        <v>50</v>
      </c>
      <c r="F369" s="81"/>
      <c r="G369" s="81"/>
      <c r="H369" s="81"/>
    </row>
    <row r="370" spans="1:8" ht="31.5">
      <c r="A370" s="23" t="s">
        <v>95</v>
      </c>
      <c r="B370" s="43" t="s">
        <v>477</v>
      </c>
      <c r="C370" s="24">
        <v>200</v>
      </c>
      <c r="D370" s="81">
        <f t="shared" si="42"/>
        <v>50</v>
      </c>
      <c r="E370" s="81">
        <f t="shared" si="42"/>
        <v>50</v>
      </c>
      <c r="F370" s="81"/>
      <c r="G370" s="81"/>
      <c r="H370" s="81"/>
    </row>
    <row r="371" spans="1:8" ht="31.5">
      <c r="A371" s="23" t="s">
        <v>17</v>
      </c>
      <c r="B371" s="43" t="s">
        <v>477</v>
      </c>
      <c r="C371" s="24">
        <v>240</v>
      </c>
      <c r="D371" s="81">
        <v>50</v>
      </c>
      <c r="E371" s="81">
        <v>50</v>
      </c>
      <c r="F371" s="81"/>
      <c r="G371" s="81"/>
      <c r="H371" s="81"/>
    </row>
    <row r="372" spans="1:8" ht="31.5">
      <c r="A372" s="23" t="s">
        <v>478</v>
      </c>
      <c r="B372" s="43" t="s">
        <v>479</v>
      </c>
      <c r="C372" s="24"/>
      <c r="D372" s="81">
        <f>SUM(D373,D376)</f>
        <v>1745</v>
      </c>
      <c r="E372" s="81">
        <f>SUM(E373,E376)</f>
        <v>696</v>
      </c>
      <c r="F372" s="81"/>
      <c r="G372" s="81"/>
      <c r="H372" s="81"/>
    </row>
    <row r="373" spans="1:8" ht="15.75">
      <c r="A373" s="20" t="s">
        <v>474</v>
      </c>
      <c r="B373" s="43" t="s">
        <v>480</v>
      </c>
      <c r="C373" s="24"/>
      <c r="D373" s="81">
        <f>SUM(D374)</f>
        <v>100</v>
      </c>
      <c r="E373" s="81">
        <f>SUM(E374)</f>
        <v>100</v>
      </c>
      <c r="F373" s="81"/>
      <c r="G373" s="81"/>
      <c r="H373" s="81"/>
    </row>
    <row r="374" spans="1:8" ht="31.5">
      <c r="A374" s="23" t="s">
        <v>95</v>
      </c>
      <c r="B374" s="43" t="s">
        <v>480</v>
      </c>
      <c r="C374" s="24">
        <v>200</v>
      </c>
      <c r="D374" s="81">
        <f>SUM(D375)</f>
        <v>100</v>
      </c>
      <c r="E374" s="81">
        <f>SUM(E375)</f>
        <v>100</v>
      </c>
      <c r="F374" s="81"/>
      <c r="G374" s="81"/>
      <c r="H374" s="81"/>
    </row>
    <row r="375" spans="1:8" ht="31.5">
      <c r="A375" s="23" t="s">
        <v>17</v>
      </c>
      <c r="B375" s="43" t="s">
        <v>480</v>
      </c>
      <c r="C375" s="24">
        <v>240</v>
      </c>
      <c r="D375" s="81">
        <v>100</v>
      </c>
      <c r="E375" s="81">
        <v>100</v>
      </c>
      <c r="F375" s="81"/>
      <c r="G375" s="81"/>
      <c r="H375" s="81"/>
    </row>
    <row r="376" spans="1:8" ht="49.15" customHeight="1">
      <c r="A376" s="20" t="s">
        <v>398</v>
      </c>
      <c r="B376" s="43" t="s">
        <v>481</v>
      </c>
      <c r="C376" s="40"/>
      <c r="D376" s="81">
        <f>SUM(D377,D380)</f>
        <v>1645</v>
      </c>
      <c r="E376" s="81">
        <f>SUM(E377,E380)</f>
        <v>596</v>
      </c>
      <c r="F376" s="81"/>
      <c r="G376" s="81"/>
      <c r="H376" s="81"/>
    </row>
    <row r="377" spans="1:8" ht="47.25">
      <c r="A377" s="23" t="s">
        <v>43</v>
      </c>
      <c r="B377" s="43" t="s">
        <v>481</v>
      </c>
      <c r="C377" s="24">
        <v>100</v>
      </c>
      <c r="D377" s="81">
        <f t="shared" ref="D377:E377" si="43">SUM(D378)</f>
        <v>387.9</v>
      </c>
      <c r="E377" s="81">
        <f t="shared" si="43"/>
        <v>387.9</v>
      </c>
      <c r="F377" s="81"/>
      <c r="G377" s="81"/>
      <c r="H377" s="81"/>
    </row>
    <row r="378" spans="1:8" ht="15.75">
      <c r="A378" s="23" t="s">
        <v>54</v>
      </c>
      <c r="B378" s="43" t="s">
        <v>481</v>
      </c>
      <c r="C378" s="24">
        <v>120</v>
      </c>
      <c r="D378" s="81">
        <v>387.9</v>
      </c>
      <c r="E378" s="81">
        <v>387.9</v>
      </c>
      <c r="F378" s="81"/>
      <c r="G378" s="81"/>
      <c r="H378" s="81"/>
    </row>
    <row r="379" spans="1:8" ht="15.75">
      <c r="A379" s="25" t="s">
        <v>132</v>
      </c>
      <c r="B379" s="43" t="s">
        <v>481</v>
      </c>
      <c r="C379" s="24">
        <v>120</v>
      </c>
      <c r="D379" s="81">
        <v>387.9</v>
      </c>
      <c r="E379" s="81">
        <v>387.9</v>
      </c>
      <c r="F379" s="81"/>
      <c r="G379" s="81"/>
      <c r="H379" s="81"/>
    </row>
    <row r="380" spans="1:8" ht="31.5">
      <c r="A380" s="23" t="s">
        <v>95</v>
      </c>
      <c r="B380" s="43" t="s">
        <v>481</v>
      </c>
      <c r="C380" s="24">
        <v>200</v>
      </c>
      <c r="D380" s="81">
        <f t="shared" ref="D380:E380" si="44">SUM(D381)</f>
        <v>1257.0999999999999</v>
      </c>
      <c r="E380" s="81">
        <f t="shared" si="44"/>
        <v>208.1</v>
      </c>
      <c r="F380" s="81"/>
      <c r="G380" s="81"/>
      <c r="H380" s="81"/>
    </row>
    <row r="381" spans="1:8" ht="31.5">
      <c r="A381" s="23" t="s">
        <v>17</v>
      </c>
      <c r="B381" s="43" t="s">
        <v>481</v>
      </c>
      <c r="C381" s="24">
        <v>240</v>
      </c>
      <c r="D381" s="81">
        <v>1257.0999999999999</v>
      </c>
      <c r="E381" s="81">
        <v>208.1</v>
      </c>
      <c r="F381" s="81"/>
      <c r="G381" s="81"/>
      <c r="H381" s="81"/>
    </row>
    <row r="382" spans="1:8" ht="15.75">
      <c r="A382" s="25" t="s">
        <v>132</v>
      </c>
      <c r="B382" s="43" t="s">
        <v>481</v>
      </c>
      <c r="C382" s="24">
        <v>240</v>
      </c>
      <c r="D382" s="81">
        <v>1257.0999999999999</v>
      </c>
      <c r="E382" s="81">
        <v>208.1</v>
      </c>
      <c r="F382" s="81"/>
      <c r="G382" s="81"/>
      <c r="H382" s="81"/>
    </row>
    <row r="383" spans="1:8" ht="31.5">
      <c r="A383" s="25" t="s">
        <v>482</v>
      </c>
      <c r="B383" s="43" t="s">
        <v>483</v>
      </c>
      <c r="C383" s="24"/>
      <c r="D383" s="81">
        <f t="shared" ref="D383:E385" si="45">SUM(D384)</f>
        <v>1950.51</v>
      </c>
      <c r="E383" s="81">
        <f t="shared" si="45"/>
        <v>1950.51</v>
      </c>
      <c r="F383" s="81"/>
      <c r="G383" s="81"/>
      <c r="H383" s="81"/>
    </row>
    <row r="384" spans="1:8" ht="31.5">
      <c r="A384" s="45" t="s">
        <v>163</v>
      </c>
      <c r="B384" s="21" t="s">
        <v>484</v>
      </c>
      <c r="C384" s="24"/>
      <c r="D384" s="81">
        <f t="shared" si="45"/>
        <v>1950.51</v>
      </c>
      <c r="E384" s="81">
        <f t="shared" si="45"/>
        <v>1950.51</v>
      </c>
      <c r="F384" s="81"/>
      <c r="G384" s="81"/>
      <c r="H384" s="81"/>
    </row>
    <row r="385" spans="1:8" ht="31.5">
      <c r="A385" s="28" t="s">
        <v>29</v>
      </c>
      <c r="B385" s="21" t="s">
        <v>484</v>
      </c>
      <c r="C385" s="24">
        <v>600</v>
      </c>
      <c r="D385" s="81">
        <f t="shared" si="45"/>
        <v>1950.51</v>
      </c>
      <c r="E385" s="81">
        <f t="shared" si="45"/>
        <v>1950.51</v>
      </c>
      <c r="F385" s="81"/>
      <c r="G385" s="81"/>
      <c r="H385" s="81"/>
    </row>
    <row r="386" spans="1:8" ht="15.75">
      <c r="A386" s="28" t="s">
        <v>48</v>
      </c>
      <c r="B386" s="21" t="s">
        <v>484</v>
      </c>
      <c r="C386" s="24">
        <v>610</v>
      </c>
      <c r="D386" s="81">
        <v>1950.51</v>
      </c>
      <c r="E386" s="81">
        <v>1950.51</v>
      </c>
      <c r="F386" s="81"/>
      <c r="G386" s="81"/>
      <c r="H386" s="81"/>
    </row>
    <row r="387" spans="1:8" ht="15.75">
      <c r="A387" s="20"/>
      <c r="B387" s="21"/>
      <c r="C387" s="36"/>
      <c r="D387" s="19"/>
      <c r="E387" s="19"/>
      <c r="F387" s="36"/>
      <c r="G387" s="19"/>
    </row>
    <row r="388" spans="1:8" ht="31.5" customHeight="1">
      <c r="A388" s="14" t="s">
        <v>158</v>
      </c>
      <c r="B388" s="15" t="s">
        <v>159</v>
      </c>
      <c r="C388" s="54"/>
      <c r="D388" s="82">
        <f>SUM(D389,D394,D409)</f>
        <v>55182.3</v>
      </c>
      <c r="E388" s="82">
        <f>SUM(E389,E394,E409)</f>
        <v>48182.3</v>
      </c>
      <c r="F388" s="81"/>
      <c r="G388" s="81"/>
      <c r="H388" s="81"/>
    </row>
    <row r="389" spans="1:8" ht="15.75">
      <c r="A389" s="20" t="s">
        <v>339</v>
      </c>
      <c r="B389" s="21" t="s">
        <v>342</v>
      </c>
      <c r="C389" s="31"/>
      <c r="D389" s="81">
        <f t="shared" ref="D389:E392" si="46">SUM(D390)</f>
        <v>50</v>
      </c>
      <c r="E389" s="81">
        <f t="shared" si="46"/>
        <v>50</v>
      </c>
      <c r="F389" s="81"/>
      <c r="G389" s="81"/>
      <c r="H389" s="81"/>
    </row>
    <row r="390" spans="1:8" ht="15.75">
      <c r="A390" s="23" t="s">
        <v>531</v>
      </c>
      <c r="B390" s="21" t="s">
        <v>343</v>
      </c>
      <c r="C390" s="31"/>
      <c r="D390" s="81">
        <f t="shared" si="46"/>
        <v>50</v>
      </c>
      <c r="E390" s="81">
        <f t="shared" si="46"/>
        <v>50</v>
      </c>
      <c r="F390" s="81"/>
      <c r="G390" s="81"/>
      <c r="H390" s="81"/>
    </row>
    <row r="391" spans="1:8" ht="15.75">
      <c r="A391" s="23" t="s">
        <v>311</v>
      </c>
      <c r="B391" s="21" t="s">
        <v>344</v>
      </c>
      <c r="C391" s="24"/>
      <c r="D391" s="81">
        <f t="shared" si="46"/>
        <v>50</v>
      </c>
      <c r="E391" s="81">
        <f t="shared" si="46"/>
        <v>50</v>
      </c>
      <c r="F391" s="81"/>
      <c r="G391" s="81"/>
      <c r="H391" s="81"/>
    </row>
    <row r="392" spans="1:8" ht="31.5">
      <c r="A392" s="23" t="s">
        <v>95</v>
      </c>
      <c r="B392" s="21" t="s">
        <v>344</v>
      </c>
      <c r="C392" s="24">
        <v>200</v>
      </c>
      <c r="D392" s="81">
        <f t="shared" si="46"/>
        <v>50</v>
      </c>
      <c r="E392" s="81">
        <f t="shared" si="46"/>
        <v>50</v>
      </c>
      <c r="F392" s="81"/>
      <c r="G392" s="81"/>
      <c r="H392" s="81"/>
    </row>
    <row r="393" spans="1:8" ht="31.5">
      <c r="A393" s="23" t="s">
        <v>17</v>
      </c>
      <c r="B393" s="21" t="s">
        <v>344</v>
      </c>
      <c r="C393" s="24">
        <v>240</v>
      </c>
      <c r="D393" s="81">
        <v>50</v>
      </c>
      <c r="E393" s="81">
        <v>50</v>
      </c>
      <c r="F393" s="81"/>
      <c r="G393" s="81"/>
      <c r="H393" s="81"/>
    </row>
    <row r="394" spans="1:8" ht="15.75">
      <c r="A394" s="20" t="s">
        <v>340</v>
      </c>
      <c r="B394" s="21" t="s">
        <v>345</v>
      </c>
      <c r="C394" s="24"/>
      <c r="D394" s="81">
        <f>SUM(D395)</f>
        <v>50132.3</v>
      </c>
      <c r="E394" s="81">
        <f>SUM(E395)</f>
        <v>43132.3</v>
      </c>
      <c r="F394" s="81"/>
      <c r="G394" s="81"/>
      <c r="H394" s="81"/>
    </row>
    <row r="395" spans="1:8" ht="31.5">
      <c r="A395" s="23" t="s">
        <v>394</v>
      </c>
      <c r="B395" s="21" t="s">
        <v>346</v>
      </c>
      <c r="C395" s="31"/>
      <c r="D395" s="81">
        <f>SUM(D396,D399,D402)</f>
        <v>50132.3</v>
      </c>
      <c r="E395" s="81">
        <f>SUM(E396,E399,E402)</f>
        <v>43132.3</v>
      </c>
      <c r="F395" s="81"/>
      <c r="G395" s="81"/>
      <c r="H395" s="81"/>
    </row>
    <row r="396" spans="1:8" ht="15.75">
      <c r="A396" s="23" t="s">
        <v>363</v>
      </c>
      <c r="B396" s="21" t="s">
        <v>362</v>
      </c>
      <c r="C396" s="31"/>
      <c r="D396" s="81">
        <f>SUM(D397)</f>
        <v>3500</v>
      </c>
      <c r="E396" s="81">
        <f>SUM(E397)</f>
        <v>3500</v>
      </c>
      <c r="F396" s="81"/>
      <c r="G396" s="81"/>
      <c r="H396" s="81"/>
    </row>
    <row r="397" spans="1:8" ht="31.5">
      <c r="A397" s="23" t="s">
        <v>95</v>
      </c>
      <c r="B397" s="21" t="s">
        <v>362</v>
      </c>
      <c r="C397" s="24">
        <v>200</v>
      </c>
      <c r="D397" s="81">
        <f>SUM(D398)</f>
        <v>3500</v>
      </c>
      <c r="E397" s="81">
        <f>SUM(E398)</f>
        <v>3500</v>
      </c>
      <c r="F397" s="81"/>
      <c r="G397" s="81"/>
      <c r="H397" s="81"/>
    </row>
    <row r="398" spans="1:8" ht="31.5">
      <c r="A398" s="23" t="s">
        <v>17</v>
      </c>
      <c r="B398" s="21" t="s">
        <v>362</v>
      </c>
      <c r="C398" s="24">
        <v>240</v>
      </c>
      <c r="D398" s="81">
        <v>3500</v>
      </c>
      <c r="E398" s="81">
        <v>3500</v>
      </c>
      <c r="F398" s="81"/>
      <c r="G398" s="81"/>
      <c r="H398" s="81"/>
    </row>
    <row r="399" spans="1:8" ht="31.5">
      <c r="A399" s="23" t="s">
        <v>160</v>
      </c>
      <c r="B399" s="21" t="s">
        <v>347</v>
      </c>
      <c r="C399" s="31"/>
      <c r="D399" s="81">
        <f>SUM(D400)</f>
        <v>30895.1</v>
      </c>
      <c r="E399" s="81">
        <f>SUM(E400)</f>
        <v>23895.1</v>
      </c>
      <c r="F399" s="81"/>
      <c r="G399" s="81"/>
      <c r="H399" s="81"/>
    </row>
    <row r="400" spans="1:8" ht="31.5">
      <c r="A400" s="23" t="s">
        <v>95</v>
      </c>
      <c r="B400" s="21" t="s">
        <v>347</v>
      </c>
      <c r="C400" s="24">
        <v>200</v>
      </c>
      <c r="D400" s="81">
        <f>SUM(D401)</f>
        <v>30895.1</v>
      </c>
      <c r="E400" s="81">
        <f>SUM(E401)</f>
        <v>23895.1</v>
      </c>
      <c r="F400" s="81"/>
      <c r="G400" s="81"/>
      <c r="H400" s="81"/>
    </row>
    <row r="401" spans="1:8" ht="31.5">
      <c r="A401" s="23" t="s">
        <v>17</v>
      </c>
      <c r="B401" s="21" t="s">
        <v>347</v>
      </c>
      <c r="C401" s="24">
        <v>240</v>
      </c>
      <c r="D401" s="81">
        <v>30895.1</v>
      </c>
      <c r="E401" s="81">
        <v>23895.1</v>
      </c>
      <c r="F401" s="81"/>
      <c r="G401" s="81"/>
      <c r="H401" s="81"/>
    </row>
    <row r="402" spans="1:8" ht="37.5" customHeight="1">
      <c r="A402" s="45" t="s">
        <v>161</v>
      </c>
      <c r="B402" s="21" t="s">
        <v>348</v>
      </c>
      <c r="C402" s="36"/>
      <c r="D402" s="81">
        <f>SUM(D403,D405,D407)</f>
        <v>15737.2</v>
      </c>
      <c r="E402" s="81">
        <f>SUM(E403,E405,E407)</f>
        <v>15737.2</v>
      </c>
      <c r="F402" s="81"/>
      <c r="G402" s="81"/>
      <c r="H402" s="81"/>
    </row>
    <row r="403" spans="1:8" ht="47.25">
      <c r="A403" s="23" t="s">
        <v>43</v>
      </c>
      <c r="B403" s="21" t="s">
        <v>348</v>
      </c>
      <c r="C403" s="24">
        <v>100</v>
      </c>
      <c r="D403" s="81">
        <f>SUM(D404)</f>
        <v>10346.1</v>
      </c>
      <c r="E403" s="81">
        <f>SUM(E404)</f>
        <v>10346.1</v>
      </c>
      <c r="F403" s="81"/>
      <c r="G403" s="81"/>
      <c r="H403" s="81"/>
    </row>
    <row r="404" spans="1:8" ht="15.75">
      <c r="A404" s="23" t="s">
        <v>44</v>
      </c>
      <c r="B404" s="21" t="s">
        <v>348</v>
      </c>
      <c r="C404" s="24">
        <v>110</v>
      </c>
      <c r="D404" s="81">
        <v>10346.1</v>
      </c>
      <c r="E404" s="81">
        <v>10346.1</v>
      </c>
      <c r="F404" s="81"/>
      <c r="G404" s="81"/>
      <c r="H404" s="81"/>
    </row>
    <row r="405" spans="1:8" ht="31.5">
      <c r="A405" s="23" t="s">
        <v>95</v>
      </c>
      <c r="B405" s="21" t="s">
        <v>348</v>
      </c>
      <c r="C405" s="24">
        <v>200</v>
      </c>
      <c r="D405" s="81">
        <f>SUM(D406)</f>
        <v>5211.1000000000004</v>
      </c>
      <c r="E405" s="81">
        <f>SUM(E406)</f>
        <v>5211.1000000000004</v>
      </c>
      <c r="F405" s="81"/>
      <c r="G405" s="81"/>
      <c r="H405" s="81"/>
    </row>
    <row r="406" spans="1:8" ht="31.5">
      <c r="A406" s="23" t="s">
        <v>17</v>
      </c>
      <c r="B406" s="21" t="s">
        <v>348</v>
      </c>
      <c r="C406" s="24">
        <v>240</v>
      </c>
      <c r="D406" s="81">
        <v>5211.1000000000004</v>
      </c>
      <c r="E406" s="81">
        <v>5211.1000000000004</v>
      </c>
      <c r="F406" s="81"/>
      <c r="G406" s="81"/>
      <c r="H406" s="81"/>
    </row>
    <row r="407" spans="1:8" ht="15.75">
      <c r="A407" s="46" t="s">
        <v>9</v>
      </c>
      <c r="B407" s="21" t="s">
        <v>348</v>
      </c>
      <c r="C407" s="24">
        <v>800</v>
      </c>
      <c r="D407" s="81">
        <f>SUM(D408)</f>
        <v>180</v>
      </c>
      <c r="E407" s="81">
        <f>SUM(E408)</f>
        <v>180</v>
      </c>
      <c r="F407" s="81"/>
      <c r="G407" s="81"/>
      <c r="H407" s="81"/>
    </row>
    <row r="408" spans="1:8" ht="15.75">
      <c r="A408" s="46" t="s">
        <v>45</v>
      </c>
      <c r="B408" s="21" t="s">
        <v>348</v>
      </c>
      <c r="C408" s="24">
        <v>850</v>
      </c>
      <c r="D408" s="81">
        <v>180</v>
      </c>
      <c r="E408" s="81">
        <v>180</v>
      </c>
      <c r="F408" s="81"/>
      <c r="G408" s="81"/>
      <c r="H408" s="81"/>
    </row>
    <row r="409" spans="1:8" ht="15.75">
      <c r="A409" s="20" t="s">
        <v>341</v>
      </c>
      <c r="B409" s="21" t="s">
        <v>349</v>
      </c>
      <c r="C409" s="48"/>
      <c r="D409" s="81">
        <f>SUM(D410,D419,D415)</f>
        <v>5000</v>
      </c>
      <c r="E409" s="81">
        <f>SUM(E410,E419,E415)</f>
        <v>5000</v>
      </c>
      <c r="F409" s="81"/>
      <c r="G409" s="81"/>
      <c r="H409" s="81"/>
    </row>
    <row r="410" spans="1:8" ht="31.5">
      <c r="A410" s="23" t="s">
        <v>532</v>
      </c>
      <c r="B410" s="21" t="s">
        <v>350</v>
      </c>
      <c r="C410" s="48"/>
      <c r="D410" s="81">
        <f t="shared" ref="D410:E413" si="47">SUM(D411)</f>
        <v>1500</v>
      </c>
      <c r="E410" s="81">
        <f t="shared" si="47"/>
        <v>1500</v>
      </c>
      <c r="F410" s="81"/>
      <c r="G410" s="81"/>
      <c r="H410" s="81"/>
    </row>
    <row r="411" spans="1:8" ht="31.5">
      <c r="A411" s="23" t="s">
        <v>532</v>
      </c>
      <c r="B411" s="21" t="s">
        <v>350</v>
      </c>
      <c r="C411" s="48"/>
      <c r="D411" s="81">
        <f t="shared" si="47"/>
        <v>1500</v>
      </c>
      <c r="E411" s="81">
        <f t="shared" si="47"/>
        <v>1500</v>
      </c>
      <c r="F411" s="81"/>
      <c r="G411" s="81"/>
      <c r="H411" s="81"/>
    </row>
    <row r="412" spans="1:8" ht="19.5" customHeight="1">
      <c r="A412" s="22" t="s">
        <v>598</v>
      </c>
      <c r="B412" s="113" t="s">
        <v>599</v>
      </c>
      <c r="C412" s="24"/>
      <c r="D412" s="81">
        <f t="shared" si="47"/>
        <v>1500</v>
      </c>
      <c r="E412" s="81">
        <f t="shared" si="47"/>
        <v>1500</v>
      </c>
      <c r="F412" s="81"/>
      <c r="G412" s="81"/>
      <c r="H412" s="81"/>
    </row>
    <row r="413" spans="1:8" ht="33" customHeight="1">
      <c r="A413" s="23" t="s">
        <v>95</v>
      </c>
      <c r="B413" s="21" t="s">
        <v>599</v>
      </c>
      <c r="C413" s="24">
        <v>200</v>
      </c>
      <c r="D413" s="81">
        <f t="shared" si="47"/>
        <v>1500</v>
      </c>
      <c r="E413" s="81">
        <f t="shared" si="47"/>
        <v>1500</v>
      </c>
      <c r="F413" s="81"/>
      <c r="G413" s="81"/>
      <c r="H413" s="81"/>
    </row>
    <row r="414" spans="1:8" ht="33" customHeight="1">
      <c r="A414" s="23" t="s">
        <v>17</v>
      </c>
      <c r="B414" s="21" t="s">
        <v>599</v>
      </c>
      <c r="C414" s="24">
        <v>240</v>
      </c>
      <c r="D414" s="81">
        <v>1500</v>
      </c>
      <c r="E414" s="81">
        <v>1500</v>
      </c>
      <c r="F414" s="81"/>
      <c r="G414" s="81"/>
      <c r="H414" s="81"/>
    </row>
    <row r="415" spans="1:8" ht="23.25" customHeight="1">
      <c r="A415" s="23" t="s">
        <v>600</v>
      </c>
      <c r="B415" s="43" t="s">
        <v>601</v>
      </c>
      <c r="C415" s="24"/>
      <c r="D415" s="81">
        <f t="shared" ref="D415:E417" si="48">SUM(D416)</f>
        <v>3000</v>
      </c>
      <c r="E415" s="81">
        <f t="shared" si="48"/>
        <v>3000</v>
      </c>
      <c r="F415" s="81"/>
      <c r="G415" s="81"/>
      <c r="H415" s="81"/>
    </row>
    <row r="416" spans="1:8" ht="23.25" customHeight="1">
      <c r="A416" s="23" t="s">
        <v>602</v>
      </c>
      <c r="B416" s="43" t="s">
        <v>603</v>
      </c>
      <c r="C416" s="24"/>
      <c r="D416" s="81">
        <f t="shared" si="48"/>
        <v>3000</v>
      </c>
      <c r="E416" s="81">
        <f t="shared" si="48"/>
        <v>3000</v>
      </c>
      <c r="F416" s="81"/>
      <c r="G416" s="81"/>
      <c r="H416" s="81"/>
    </row>
    <row r="417" spans="1:8" ht="33" customHeight="1">
      <c r="A417" s="23" t="s">
        <v>95</v>
      </c>
      <c r="B417" s="43" t="s">
        <v>603</v>
      </c>
      <c r="C417" s="24">
        <v>200</v>
      </c>
      <c r="D417" s="81">
        <f t="shared" si="48"/>
        <v>3000</v>
      </c>
      <c r="E417" s="81">
        <f t="shared" si="48"/>
        <v>3000</v>
      </c>
      <c r="F417" s="81"/>
      <c r="G417" s="81"/>
      <c r="H417" s="81"/>
    </row>
    <row r="418" spans="1:8" ht="31.5">
      <c r="A418" s="23" t="s">
        <v>17</v>
      </c>
      <c r="B418" s="43" t="s">
        <v>603</v>
      </c>
      <c r="C418" s="24">
        <v>240</v>
      </c>
      <c r="D418" s="81">
        <v>3000</v>
      </c>
      <c r="E418" s="81">
        <v>3000</v>
      </c>
      <c r="F418" s="81"/>
      <c r="G418" s="81"/>
      <c r="H418" s="81"/>
    </row>
    <row r="419" spans="1:8" ht="31.5">
      <c r="A419" s="23" t="s">
        <v>351</v>
      </c>
      <c r="B419" s="43" t="s">
        <v>533</v>
      </c>
      <c r="C419" s="24"/>
      <c r="D419" s="81">
        <f t="shared" ref="D419:E421" si="49">SUM(D420)</f>
        <v>500</v>
      </c>
      <c r="E419" s="81">
        <f t="shared" si="49"/>
        <v>500</v>
      </c>
      <c r="F419" s="81"/>
      <c r="G419" s="81"/>
      <c r="H419" s="81"/>
    </row>
    <row r="420" spans="1:8" ht="31.5">
      <c r="A420" s="23" t="s">
        <v>312</v>
      </c>
      <c r="B420" s="43" t="s">
        <v>534</v>
      </c>
      <c r="C420" s="24"/>
      <c r="D420" s="81">
        <f t="shared" si="49"/>
        <v>500</v>
      </c>
      <c r="E420" s="81">
        <f t="shared" si="49"/>
        <v>500</v>
      </c>
      <c r="F420" s="81"/>
      <c r="G420" s="81"/>
      <c r="H420" s="81"/>
    </row>
    <row r="421" spans="1:8" ht="31.5">
      <c r="A421" s="23" t="s">
        <v>95</v>
      </c>
      <c r="B421" s="43" t="s">
        <v>534</v>
      </c>
      <c r="C421" s="24">
        <v>200</v>
      </c>
      <c r="D421" s="81">
        <f t="shared" si="49"/>
        <v>500</v>
      </c>
      <c r="E421" s="81">
        <f t="shared" si="49"/>
        <v>500</v>
      </c>
      <c r="F421" s="81"/>
      <c r="G421" s="81"/>
      <c r="H421" s="81"/>
    </row>
    <row r="422" spans="1:8" ht="31.5">
      <c r="A422" s="23" t="s">
        <v>17</v>
      </c>
      <c r="B422" s="43" t="s">
        <v>534</v>
      </c>
      <c r="C422" s="24">
        <v>240</v>
      </c>
      <c r="D422" s="81">
        <v>500</v>
      </c>
      <c r="E422" s="81">
        <v>500</v>
      </c>
      <c r="F422" s="81"/>
      <c r="G422" s="81"/>
      <c r="H422" s="81"/>
    </row>
    <row r="423" spans="1:8" ht="15.75">
      <c r="A423" s="23"/>
      <c r="B423" s="21"/>
      <c r="C423" s="24"/>
      <c r="D423" s="19"/>
      <c r="E423" s="19"/>
      <c r="F423" s="24"/>
      <c r="G423" s="19"/>
      <c r="H423" s="19"/>
    </row>
    <row r="424" spans="1:8" ht="32.25" customHeight="1">
      <c r="A424" s="100" t="s">
        <v>622</v>
      </c>
      <c r="B424" s="15" t="s">
        <v>162</v>
      </c>
      <c r="C424" s="16"/>
      <c r="D424" s="82">
        <f>SUM(D425,D437,)</f>
        <v>104175.39</v>
      </c>
      <c r="E424" s="82">
        <f>SUM(E425,E437,)</f>
        <v>104175.39</v>
      </c>
      <c r="F424" s="81"/>
      <c r="G424" s="81"/>
      <c r="H424" s="81"/>
    </row>
    <row r="425" spans="1:8" ht="15.75">
      <c r="A425" s="20" t="s">
        <v>557</v>
      </c>
      <c r="B425" s="21" t="s">
        <v>558</v>
      </c>
      <c r="C425" s="18"/>
      <c r="D425" s="81">
        <f>SUM(D426,D433)</f>
        <v>88616.69</v>
      </c>
      <c r="E425" s="81">
        <f>SUM(E426,E433)</f>
        <v>88616.69</v>
      </c>
      <c r="F425" s="81"/>
      <c r="G425" s="81"/>
      <c r="H425" s="81"/>
    </row>
    <row r="426" spans="1:8" ht="31.5">
      <c r="A426" s="32" t="s">
        <v>559</v>
      </c>
      <c r="B426" s="21" t="s">
        <v>560</v>
      </c>
      <c r="C426" s="18"/>
      <c r="D426" s="81">
        <f>SUM(D427,D430)</f>
        <v>76071.490000000005</v>
      </c>
      <c r="E426" s="81">
        <f>SUM(E427,E430)</f>
        <v>76071.490000000005</v>
      </c>
      <c r="F426" s="81"/>
      <c r="G426" s="81"/>
      <c r="H426" s="81"/>
    </row>
    <row r="427" spans="1:8" ht="31.5">
      <c r="A427" s="102" t="s">
        <v>163</v>
      </c>
      <c r="B427" s="21" t="s">
        <v>565</v>
      </c>
      <c r="C427" s="18"/>
      <c r="D427" s="81">
        <f t="shared" ref="D427:E428" si="50">SUM(D428)</f>
        <v>69071.490000000005</v>
      </c>
      <c r="E427" s="81">
        <f t="shared" si="50"/>
        <v>69071.490000000005</v>
      </c>
      <c r="F427" s="81"/>
      <c r="G427" s="81"/>
      <c r="H427" s="81"/>
    </row>
    <row r="428" spans="1:8" ht="31.5">
      <c r="A428" s="28" t="s">
        <v>29</v>
      </c>
      <c r="B428" s="21" t="s">
        <v>565</v>
      </c>
      <c r="C428" s="24">
        <v>600</v>
      </c>
      <c r="D428" s="81">
        <f t="shared" si="50"/>
        <v>69071.490000000005</v>
      </c>
      <c r="E428" s="81">
        <f t="shared" si="50"/>
        <v>69071.490000000005</v>
      </c>
      <c r="F428" s="81"/>
      <c r="G428" s="81"/>
      <c r="H428" s="81"/>
    </row>
    <row r="429" spans="1:8" ht="15.75">
      <c r="A429" s="28" t="s">
        <v>48</v>
      </c>
      <c r="B429" s="21" t="s">
        <v>565</v>
      </c>
      <c r="C429" s="24">
        <v>610</v>
      </c>
      <c r="D429" s="81">
        <v>69071.490000000005</v>
      </c>
      <c r="E429" s="81">
        <v>69071.490000000005</v>
      </c>
      <c r="F429" s="81"/>
      <c r="G429" s="81"/>
      <c r="H429" s="81"/>
    </row>
    <row r="430" spans="1:8" ht="15.75">
      <c r="A430" s="28" t="s">
        <v>561</v>
      </c>
      <c r="B430" s="21" t="s">
        <v>566</v>
      </c>
      <c r="C430" s="24"/>
      <c r="D430" s="81">
        <f>SUM(D431)</f>
        <v>7000</v>
      </c>
      <c r="E430" s="81">
        <f>SUM(E431)</f>
        <v>7000</v>
      </c>
      <c r="F430" s="81"/>
      <c r="G430" s="81"/>
      <c r="H430" s="81"/>
    </row>
    <row r="431" spans="1:8" ht="33" customHeight="1">
      <c r="A431" s="23" t="s">
        <v>95</v>
      </c>
      <c r="B431" s="21" t="s">
        <v>566</v>
      </c>
      <c r="C431" s="24">
        <v>200</v>
      </c>
      <c r="D431" s="81">
        <f t="shared" ref="D431:E431" si="51">SUM(D432)</f>
        <v>7000</v>
      </c>
      <c r="E431" s="81">
        <f t="shared" si="51"/>
        <v>7000</v>
      </c>
      <c r="F431" s="81"/>
      <c r="G431" s="81"/>
      <c r="H431" s="81"/>
    </row>
    <row r="432" spans="1:8" ht="31.5">
      <c r="A432" s="23" t="s">
        <v>17</v>
      </c>
      <c r="B432" s="21" t="s">
        <v>566</v>
      </c>
      <c r="C432" s="24">
        <v>240</v>
      </c>
      <c r="D432" s="81">
        <v>7000</v>
      </c>
      <c r="E432" s="81">
        <v>7000</v>
      </c>
      <c r="F432" s="81"/>
      <c r="G432" s="81"/>
      <c r="H432" s="81"/>
    </row>
    <row r="433" spans="1:8" ht="31.5">
      <c r="A433" s="23" t="s">
        <v>562</v>
      </c>
      <c r="B433" s="21" t="s">
        <v>567</v>
      </c>
      <c r="C433" s="24"/>
      <c r="D433" s="81">
        <f>SUM(D434)</f>
        <v>12545.2</v>
      </c>
      <c r="E433" s="81">
        <f t="shared" ref="E433" si="52">SUM(E434)</f>
        <v>12545.2</v>
      </c>
      <c r="F433" s="81"/>
      <c r="G433" s="81"/>
      <c r="H433" s="81"/>
    </row>
    <row r="434" spans="1:8" ht="15.75">
      <c r="A434" s="23" t="s">
        <v>563</v>
      </c>
      <c r="B434" s="21" t="s">
        <v>568</v>
      </c>
      <c r="C434" s="24"/>
      <c r="D434" s="81">
        <f>SUM(D435)</f>
        <v>12545.2</v>
      </c>
      <c r="E434" s="81">
        <f>SUM(E435)</f>
        <v>12545.2</v>
      </c>
      <c r="F434" s="81"/>
      <c r="G434" s="81"/>
      <c r="H434" s="81"/>
    </row>
    <row r="435" spans="1:8" ht="31.5">
      <c r="A435" s="23" t="s">
        <v>95</v>
      </c>
      <c r="B435" s="21" t="s">
        <v>568</v>
      </c>
      <c r="C435" s="24">
        <v>200</v>
      </c>
      <c r="D435" s="81">
        <f>SUM(D436)</f>
        <v>12545.2</v>
      </c>
      <c r="E435" s="81">
        <f>SUM(E436)</f>
        <v>12545.2</v>
      </c>
      <c r="F435" s="81"/>
      <c r="G435" s="81"/>
      <c r="H435" s="81"/>
    </row>
    <row r="436" spans="1:8" ht="31.5">
      <c r="A436" s="23" t="s">
        <v>17</v>
      </c>
      <c r="B436" s="21" t="s">
        <v>568</v>
      </c>
      <c r="C436" s="24">
        <v>240</v>
      </c>
      <c r="D436" s="81">
        <v>12545.2</v>
      </c>
      <c r="E436" s="81">
        <v>12545.2</v>
      </c>
      <c r="F436" s="81"/>
      <c r="G436" s="81"/>
      <c r="H436" s="81"/>
    </row>
    <row r="437" spans="1:8" ht="49.15" customHeight="1">
      <c r="A437" s="20" t="s">
        <v>573</v>
      </c>
      <c r="B437" s="21" t="s">
        <v>569</v>
      </c>
      <c r="C437" s="41"/>
      <c r="D437" s="81">
        <f>SUM(D438)</f>
        <v>15558.7</v>
      </c>
      <c r="E437" s="81">
        <f>SUM(E438)</f>
        <v>15558.7</v>
      </c>
      <c r="F437" s="81"/>
      <c r="G437" s="81"/>
      <c r="H437" s="81"/>
    </row>
    <row r="438" spans="1:8" ht="47.25">
      <c r="A438" s="37" t="s">
        <v>564</v>
      </c>
      <c r="B438" s="21" t="s">
        <v>570</v>
      </c>
      <c r="C438" s="41"/>
      <c r="D438" s="81">
        <f>SUM(D439,D442)</f>
        <v>15558.7</v>
      </c>
      <c r="E438" s="81">
        <f>SUM(E439,E442)</f>
        <v>15558.7</v>
      </c>
      <c r="F438" s="81"/>
      <c r="G438" s="81"/>
      <c r="H438" s="81"/>
    </row>
    <row r="439" spans="1:8" ht="48" customHeight="1">
      <c r="A439" s="55" t="s">
        <v>164</v>
      </c>
      <c r="B439" s="21" t="s">
        <v>571</v>
      </c>
      <c r="C439" s="41"/>
      <c r="D439" s="81">
        <f t="shared" ref="D439:E440" si="53">SUM(D440)</f>
        <v>13808.7</v>
      </c>
      <c r="E439" s="81">
        <f t="shared" si="53"/>
        <v>13808.7</v>
      </c>
      <c r="F439" s="81"/>
      <c r="G439" s="81"/>
      <c r="H439" s="81"/>
    </row>
    <row r="440" spans="1:8" ht="31.5">
      <c r="A440" s="23" t="s">
        <v>95</v>
      </c>
      <c r="B440" s="21" t="s">
        <v>571</v>
      </c>
      <c r="C440" s="24">
        <v>200</v>
      </c>
      <c r="D440" s="81">
        <f t="shared" si="53"/>
        <v>13808.7</v>
      </c>
      <c r="E440" s="81">
        <f t="shared" si="53"/>
        <v>13808.7</v>
      </c>
      <c r="F440" s="81"/>
      <c r="G440" s="81"/>
      <c r="H440" s="81"/>
    </row>
    <row r="441" spans="1:8" ht="31.5">
      <c r="A441" s="23" t="s">
        <v>17</v>
      </c>
      <c r="B441" s="21" t="s">
        <v>571</v>
      </c>
      <c r="C441" s="24">
        <v>240</v>
      </c>
      <c r="D441" s="81">
        <v>13808.7</v>
      </c>
      <c r="E441" s="81">
        <v>13808.7</v>
      </c>
      <c r="F441" s="81"/>
      <c r="G441" s="81"/>
      <c r="H441" s="81"/>
    </row>
    <row r="442" spans="1:8" ht="15.75">
      <c r="A442" s="56" t="s">
        <v>165</v>
      </c>
      <c r="B442" s="21" t="s">
        <v>572</v>
      </c>
      <c r="C442" s="24"/>
      <c r="D442" s="81">
        <f>SUM(D443)</f>
        <v>1750</v>
      </c>
      <c r="E442" s="81">
        <f>SUM(E443)</f>
        <v>1750</v>
      </c>
      <c r="F442" s="81"/>
      <c r="G442" s="81"/>
      <c r="H442" s="81"/>
    </row>
    <row r="443" spans="1:8" ht="31.5">
      <c r="A443" s="23" t="s">
        <v>95</v>
      </c>
      <c r="B443" s="21" t="s">
        <v>572</v>
      </c>
      <c r="C443" s="24">
        <v>200</v>
      </c>
      <c r="D443" s="81">
        <f t="shared" ref="D443:E443" si="54">SUM(D444)</f>
        <v>1750</v>
      </c>
      <c r="E443" s="81">
        <f t="shared" si="54"/>
        <v>1750</v>
      </c>
      <c r="F443" s="81"/>
      <c r="G443" s="81"/>
      <c r="H443" s="81"/>
    </row>
    <row r="444" spans="1:8" ht="31.5">
      <c r="A444" s="23" t="s">
        <v>17</v>
      </c>
      <c r="B444" s="21" t="s">
        <v>572</v>
      </c>
      <c r="C444" s="24">
        <v>240</v>
      </c>
      <c r="D444" s="81">
        <v>1750</v>
      </c>
      <c r="E444" s="81">
        <v>1750</v>
      </c>
      <c r="F444" s="81"/>
      <c r="G444" s="81"/>
      <c r="H444" s="81"/>
    </row>
    <row r="445" spans="1:8" ht="15.75">
      <c r="A445" s="37"/>
      <c r="B445" s="21"/>
      <c r="C445" s="24"/>
      <c r="D445" s="19"/>
      <c r="E445" s="19"/>
      <c r="F445" s="24"/>
      <c r="G445" s="19"/>
      <c r="H445" s="19"/>
    </row>
    <row r="446" spans="1:8" ht="33" customHeight="1">
      <c r="A446" s="100" t="s">
        <v>536</v>
      </c>
      <c r="B446" s="15" t="s">
        <v>166</v>
      </c>
      <c r="C446" s="26"/>
      <c r="D446" s="82">
        <f>SUM(D447,D458,D463)</f>
        <v>2590</v>
      </c>
      <c r="E446" s="82">
        <f>SUM(E447,E458,E463)</f>
        <v>2590</v>
      </c>
      <c r="F446" s="81"/>
      <c r="G446" s="81"/>
      <c r="H446" s="81"/>
    </row>
    <row r="447" spans="1:8" ht="31.5">
      <c r="A447" s="101" t="s">
        <v>537</v>
      </c>
      <c r="B447" s="43" t="s">
        <v>538</v>
      </c>
      <c r="C447" s="26"/>
      <c r="D447" s="81">
        <f>SUM(D448)</f>
        <v>1050</v>
      </c>
      <c r="E447" s="81">
        <f>SUM(E448)</f>
        <v>1050</v>
      </c>
      <c r="F447" s="81"/>
      <c r="G447" s="81"/>
      <c r="H447" s="81"/>
    </row>
    <row r="448" spans="1:8" ht="31.5">
      <c r="A448" s="20" t="s">
        <v>539</v>
      </c>
      <c r="B448" s="43" t="s">
        <v>540</v>
      </c>
      <c r="C448" s="24"/>
      <c r="D448" s="81">
        <f>SUM(D449,D452,D455)</f>
        <v>1050</v>
      </c>
      <c r="E448" s="81">
        <f>SUM(E449,E452,E455)</f>
        <v>1050</v>
      </c>
      <c r="F448" s="81"/>
      <c r="G448" s="81"/>
      <c r="H448" s="81"/>
    </row>
    <row r="449" spans="1:8" ht="31.5">
      <c r="A449" s="56" t="s">
        <v>541</v>
      </c>
      <c r="B449" s="43" t="s">
        <v>542</v>
      </c>
      <c r="C449" s="24"/>
      <c r="D449" s="81">
        <f>SUM(D450)</f>
        <v>100</v>
      </c>
      <c r="E449" s="81">
        <f>SUM(E450)</f>
        <v>100</v>
      </c>
      <c r="F449" s="81"/>
      <c r="G449" s="81"/>
      <c r="H449" s="81"/>
    </row>
    <row r="450" spans="1:8" ht="15.75">
      <c r="A450" s="23" t="s">
        <v>9</v>
      </c>
      <c r="B450" s="43" t="s">
        <v>542</v>
      </c>
      <c r="C450" s="24">
        <v>800</v>
      </c>
      <c r="D450" s="81">
        <f>SUM(D451)</f>
        <v>100</v>
      </c>
      <c r="E450" s="81">
        <f>SUM(E451)</f>
        <v>100</v>
      </c>
      <c r="F450" s="81"/>
      <c r="G450" s="81"/>
      <c r="H450" s="81"/>
    </row>
    <row r="451" spans="1:8" ht="47.25">
      <c r="A451" s="25" t="s">
        <v>94</v>
      </c>
      <c r="B451" s="43" t="s">
        <v>542</v>
      </c>
      <c r="C451" s="24">
        <v>810</v>
      </c>
      <c r="D451" s="81">
        <v>100</v>
      </c>
      <c r="E451" s="81">
        <v>100</v>
      </c>
      <c r="F451" s="81"/>
      <c r="G451" s="81"/>
      <c r="H451" s="81"/>
    </row>
    <row r="452" spans="1:8" ht="31.5">
      <c r="A452" s="102" t="s">
        <v>543</v>
      </c>
      <c r="B452" s="43" t="s">
        <v>544</v>
      </c>
      <c r="C452" s="24"/>
      <c r="D452" s="81">
        <f>SUM(D453)</f>
        <v>150</v>
      </c>
      <c r="E452" s="81">
        <f>SUM(E453)</f>
        <v>150</v>
      </c>
      <c r="F452" s="81"/>
      <c r="G452" s="81"/>
      <c r="H452" s="81"/>
    </row>
    <row r="453" spans="1:8" ht="31.5">
      <c r="A453" s="23" t="s">
        <v>95</v>
      </c>
      <c r="B453" s="43" t="s">
        <v>544</v>
      </c>
      <c r="C453" s="24">
        <v>200</v>
      </c>
      <c r="D453" s="81">
        <f>SUM(D454)</f>
        <v>150</v>
      </c>
      <c r="E453" s="81">
        <f>SUM(E454)</f>
        <v>150</v>
      </c>
      <c r="F453" s="81"/>
      <c r="G453" s="81"/>
      <c r="H453" s="81"/>
    </row>
    <row r="454" spans="1:8" ht="31.5">
      <c r="A454" s="23" t="s">
        <v>17</v>
      </c>
      <c r="B454" s="43" t="s">
        <v>544</v>
      </c>
      <c r="C454" s="24">
        <v>240</v>
      </c>
      <c r="D454" s="81">
        <v>150</v>
      </c>
      <c r="E454" s="81">
        <v>150</v>
      </c>
      <c r="F454" s="81"/>
      <c r="G454" s="81"/>
      <c r="H454" s="81"/>
    </row>
    <row r="455" spans="1:8" ht="31.5">
      <c r="A455" s="23" t="s">
        <v>545</v>
      </c>
      <c r="B455" s="43" t="s">
        <v>546</v>
      </c>
      <c r="C455" s="24"/>
      <c r="D455" s="81">
        <f t="shared" ref="D455:E455" si="55">SUM(D456)</f>
        <v>800</v>
      </c>
      <c r="E455" s="81">
        <f t="shared" si="55"/>
        <v>800</v>
      </c>
      <c r="F455" s="81"/>
      <c r="G455" s="81"/>
      <c r="H455" s="81"/>
    </row>
    <row r="456" spans="1:8" ht="31.5">
      <c r="A456" s="23" t="s">
        <v>95</v>
      </c>
      <c r="B456" s="43" t="s">
        <v>546</v>
      </c>
      <c r="C456" s="24">
        <v>200</v>
      </c>
      <c r="D456" s="81">
        <f>SUM(D457)</f>
        <v>800</v>
      </c>
      <c r="E456" s="81">
        <f>SUM(E457)</f>
        <v>800</v>
      </c>
      <c r="F456" s="81"/>
      <c r="G456" s="81"/>
      <c r="H456" s="81"/>
    </row>
    <row r="457" spans="1:8" ht="31.5">
      <c r="A457" s="23" t="s">
        <v>17</v>
      </c>
      <c r="B457" s="43" t="s">
        <v>546</v>
      </c>
      <c r="C457" s="24">
        <v>240</v>
      </c>
      <c r="D457" s="81">
        <v>800</v>
      </c>
      <c r="E457" s="81">
        <v>800</v>
      </c>
      <c r="F457" s="81"/>
      <c r="G457" s="81"/>
      <c r="H457" s="81"/>
    </row>
    <row r="458" spans="1:8" ht="31.5">
      <c r="A458" s="23" t="s">
        <v>547</v>
      </c>
      <c r="B458" s="43" t="s">
        <v>548</v>
      </c>
      <c r="C458" s="24"/>
      <c r="D458" s="81">
        <f>SUM(D459)</f>
        <v>1000</v>
      </c>
      <c r="E458" s="81">
        <f>SUM(E459)</f>
        <v>1000</v>
      </c>
      <c r="F458" s="81"/>
      <c r="G458" s="81"/>
      <c r="H458" s="81"/>
    </row>
    <row r="459" spans="1:8" ht="47.25">
      <c r="A459" s="23" t="s">
        <v>549</v>
      </c>
      <c r="B459" s="43" t="s">
        <v>550</v>
      </c>
      <c r="C459" s="24"/>
      <c r="D459" s="81">
        <f>SUM(D460)</f>
        <v>1000</v>
      </c>
      <c r="E459" s="81">
        <f>SUM(E460)</f>
        <v>1000</v>
      </c>
      <c r="F459" s="81"/>
      <c r="G459" s="81"/>
      <c r="H459" s="81"/>
    </row>
    <row r="460" spans="1:8" ht="15.75">
      <c r="A460" s="56" t="s">
        <v>167</v>
      </c>
      <c r="B460" s="43" t="s">
        <v>551</v>
      </c>
      <c r="C460" s="24"/>
      <c r="D460" s="81">
        <f>SUM(D461,)</f>
        <v>1000</v>
      </c>
      <c r="E460" s="81">
        <f>SUM(E461,)</f>
        <v>1000</v>
      </c>
      <c r="F460" s="81"/>
      <c r="G460" s="81"/>
      <c r="H460" s="81"/>
    </row>
    <row r="461" spans="1:8" ht="31.5">
      <c r="A461" s="23" t="s">
        <v>95</v>
      </c>
      <c r="B461" s="43" t="s">
        <v>551</v>
      </c>
      <c r="C461" s="24">
        <v>200</v>
      </c>
      <c r="D461" s="81">
        <f>SUM(D462)</f>
        <v>1000</v>
      </c>
      <c r="E461" s="81">
        <f>SUM(E462)</f>
        <v>1000</v>
      </c>
      <c r="F461" s="81"/>
      <c r="G461" s="81"/>
      <c r="H461" s="81"/>
    </row>
    <row r="462" spans="1:8" ht="31.5">
      <c r="A462" s="23" t="s">
        <v>17</v>
      </c>
      <c r="B462" s="43" t="s">
        <v>551</v>
      </c>
      <c r="C462" s="24">
        <v>240</v>
      </c>
      <c r="D462" s="81">
        <v>1000</v>
      </c>
      <c r="E462" s="81">
        <v>1000</v>
      </c>
      <c r="F462" s="81"/>
      <c r="G462" s="81"/>
      <c r="H462" s="81"/>
    </row>
    <row r="463" spans="1:8" ht="15.75">
      <c r="A463" s="23" t="s">
        <v>91</v>
      </c>
      <c r="B463" s="43" t="s">
        <v>552</v>
      </c>
      <c r="C463" s="24"/>
      <c r="D463" s="81">
        <f>SUM(D464)</f>
        <v>540</v>
      </c>
      <c r="E463" s="81">
        <f>SUM(E464)</f>
        <v>540</v>
      </c>
      <c r="F463" s="81"/>
      <c r="G463" s="81"/>
      <c r="H463" s="81"/>
    </row>
    <row r="464" spans="1:8" ht="47.25">
      <c r="A464" s="23" t="s">
        <v>553</v>
      </c>
      <c r="B464" s="43" t="s">
        <v>554</v>
      </c>
      <c r="C464" s="24"/>
      <c r="D464" s="81">
        <f>SUM(D465)</f>
        <v>540</v>
      </c>
      <c r="E464" s="81">
        <f>SUM(E465)</f>
        <v>540</v>
      </c>
      <c r="F464" s="81"/>
      <c r="G464" s="81"/>
      <c r="H464" s="81"/>
    </row>
    <row r="465" spans="1:8" ht="31.5">
      <c r="A465" s="23" t="s">
        <v>555</v>
      </c>
      <c r="B465" s="43" t="s">
        <v>556</v>
      </c>
      <c r="C465" s="24"/>
      <c r="D465" s="81">
        <f>SUM(D466,D469)</f>
        <v>540</v>
      </c>
      <c r="E465" s="81">
        <f>SUM(E466,E469)</f>
        <v>540</v>
      </c>
      <c r="F465" s="81"/>
      <c r="G465" s="81"/>
      <c r="H465" s="81"/>
    </row>
    <row r="466" spans="1:8" ht="47.25">
      <c r="A466" s="23" t="s">
        <v>43</v>
      </c>
      <c r="B466" s="43" t="s">
        <v>556</v>
      </c>
      <c r="C466" s="24">
        <v>100</v>
      </c>
      <c r="D466" s="81">
        <f>SUM(D467)</f>
        <v>513.6</v>
      </c>
      <c r="E466" s="81">
        <f>SUM(E467)</f>
        <v>513.6</v>
      </c>
      <c r="F466" s="81"/>
      <c r="G466" s="81"/>
      <c r="H466" s="81"/>
    </row>
    <row r="467" spans="1:8" ht="15.75">
      <c r="A467" s="23" t="s">
        <v>54</v>
      </c>
      <c r="B467" s="43" t="s">
        <v>556</v>
      </c>
      <c r="C467" s="24">
        <v>120</v>
      </c>
      <c r="D467" s="81">
        <v>513.6</v>
      </c>
      <c r="E467" s="81">
        <v>513.6</v>
      </c>
      <c r="F467" s="81"/>
      <c r="G467" s="81"/>
      <c r="H467" s="81"/>
    </row>
    <row r="468" spans="1:8" ht="15.75">
      <c r="A468" s="25" t="s">
        <v>132</v>
      </c>
      <c r="B468" s="43" t="s">
        <v>556</v>
      </c>
      <c r="C468" s="24">
        <v>120</v>
      </c>
      <c r="D468" s="81">
        <v>513.6</v>
      </c>
      <c r="E468" s="81">
        <v>513.6</v>
      </c>
      <c r="F468" s="81"/>
      <c r="G468" s="81"/>
      <c r="H468" s="81"/>
    </row>
    <row r="469" spans="1:8" ht="31.5">
      <c r="A469" s="23" t="s">
        <v>95</v>
      </c>
      <c r="B469" s="43" t="s">
        <v>556</v>
      </c>
      <c r="C469" s="24">
        <v>200</v>
      </c>
      <c r="D469" s="81">
        <f>SUM(D470)</f>
        <v>26.4</v>
      </c>
      <c r="E469" s="81">
        <f>SUM(E470)</f>
        <v>26.4</v>
      </c>
      <c r="F469" s="81"/>
      <c r="G469" s="81"/>
      <c r="H469" s="81"/>
    </row>
    <row r="470" spans="1:8" ht="31.5">
      <c r="A470" s="23" t="s">
        <v>17</v>
      </c>
      <c r="B470" s="43" t="s">
        <v>556</v>
      </c>
      <c r="C470" s="24">
        <v>240</v>
      </c>
      <c r="D470" s="81">
        <v>26.4</v>
      </c>
      <c r="E470" s="81">
        <v>26.4</v>
      </c>
      <c r="F470" s="81"/>
      <c r="G470" s="81"/>
      <c r="H470" s="81"/>
    </row>
    <row r="471" spans="1:8" ht="15.75">
      <c r="A471" s="25" t="s">
        <v>132</v>
      </c>
      <c r="B471" s="43" t="s">
        <v>556</v>
      </c>
      <c r="C471" s="24">
        <v>240</v>
      </c>
      <c r="D471" s="81">
        <v>26.4</v>
      </c>
      <c r="E471" s="81">
        <v>26.4</v>
      </c>
      <c r="F471" s="81"/>
      <c r="G471" s="81"/>
      <c r="H471" s="81"/>
    </row>
    <row r="472" spans="1:8" ht="15.75">
      <c r="A472" s="23"/>
      <c r="B472" s="21"/>
      <c r="C472" s="24"/>
      <c r="D472" s="19"/>
      <c r="E472" s="19"/>
      <c r="F472" s="24"/>
      <c r="G472" s="19"/>
    </row>
    <row r="473" spans="1:8" ht="31.5">
      <c r="A473" s="14" t="s">
        <v>168</v>
      </c>
      <c r="B473" s="86" t="s">
        <v>169</v>
      </c>
      <c r="C473" s="54"/>
      <c r="D473" s="82">
        <f>SUM(D474,D479,)</f>
        <v>21169.5</v>
      </c>
      <c r="E473" s="82">
        <f>SUM(E474,E479,)</f>
        <v>26353.5</v>
      </c>
      <c r="F473" s="81"/>
      <c r="G473" s="81"/>
      <c r="H473" s="81"/>
    </row>
    <row r="474" spans="1:8" ht="15.75">
      <c r="A474" s="20" t="s">
        <v>170</v>
      </c>
      <c r="B474" s="43" t="s">
        <v>171</v>
      </c>
      <c r="C474" s="31"/>
      <c r="D474" s="81">
        <f t="shared" ref="D474:E477" si="56">SUM(D475)</f>
        <v>2912.8</v>
      </c>
      <c r="E474" s="81">
        <f t="shared" si="56"/>
        <v>2912.8</v>
      </c>
      <c r="F474" s="31"/>
      <c r="G474" s="81"/>
      <c r="H474" s="81"/>
    </row>
    <row r="475" spans="1:8" ht="47.25">
      <c r="A475" s="22" t="s">
        <v>460</v>
      </c>
      <c r="B475" s="21" t="s">
        <v>172</v>
      </c>
      <c r="C475" s="31"/>
      <c r="D475" s="81">
        <f t="shared" si="56"/>
        <v>2912.8</v>
      </c>
      <c r="E475" s="81">
        <f t="shared" si="56"/>
        <v>2912.8</v>
      </c>
      <c r="F475" s="31"/>
      <c r="G475" s="81"/>
      <c r="H475" s="81"/>
    </row>
    <row r="476" spans="1:8" ht="15.75">
      <c r="A476" s="105" t="s">
        <v>585</v>
      </c>
      <c r="B476" s="21" t="s">
        <v>586</v>
      </c>
      <c r="C476" s="31"/>
      <c r="D476" s="81">
        <f t="shared" si="56"/>
        <v>2912.8</v>
      </c>
      <c r="E476" s="81">
        <f t="shared" si="56"/>
        <v>2912.8</v>
      </c>
      <c r="F476" s="31"/>
      <c r="G476" s="81"/>
      <c r="H476" s="81"/>
    </row>
    <row r="477" spans="1:8" ht="15.75">
      <c r="A477" s="109" t="s">
        <v>152</v>
      </c>
      <c r="B477" s="21" t="s">
        <v>586</v>
      </c>
      <c r="C477" s="31" t="s">
        <v>153</v>
      </c>
      <c r="D477" s="81">
        <f t="shared" si="56"/>
        <v>2912.8</v>
      </c>
      <c r="E477" s="81">
        <f t="shared" si="56"/>
        <v>2912.8</v>
      </c>
      <c r="F477" s="31"/>
      <c r="G477" s="81"/>
      <c r="H477" s="81"/>
    </row>
    <row r="478" spans="1:8" ht="31.5">
      <c r="A478" s="52" t="s">
        <v>604</v>
      </c>
      <c r="B478" s="21" t="s">
        <v>586</v>
      </c>
      <c r="C478" s="31" t="s">
        <v>605</v>
      </c>
      <c r="D478" s="81">
        <v>2912.8</v>
      </c>
      <c r="E478" s="81">
        <v>2912.8</v>
      </c>
      <c r="F478" s="31"/>
      <c r="G478" s="81"/>
      <c r="H478" s="81"/>
    </row>
    <row r="479" spans="1:8" ht="31.5">
      <c r="A479" s="20" t="s">
        <v>173</v>
      </c>
      <c r="B479" s="21" t="s">
        <v>174</v>
      </c>
      <c r="C479" s="24"/>
      <c r="D479" s="81">
        <f>SUM(D480,D488)</f>
        <v>18256.7</v>
      </c>
      <c r="E479" s="81">
        <f>SUM(E480,E488)</f>
        <v>23440.7</v>
      </c>
      <c r="F479" s="81"/>
      <c r="G479" s="81"/>
      <c r="H479" s="81"/>
    </row>
    <row r="480" spans="1:8" ht="50.25" customHeight="1">
      <c r="A480" s="20" t="s">
        <v>582</v>
      </c>
      <c r="B480" s="21" t="s">
        <v>175</v>
      </c>
      <c r="C480" s="24"/>
      <c r="D480" s="81">
        <f>SUM(D481,D484)</f>
        <v>17736.7</v>
      </c>
      <c r="E480" s="81">
        <f>SUM(E481,E484)</f>
        <v>22920.7</v>
      </c>
      <c r="F480" s="81"/>
      <c r="G480" s="81"/>
      <c r="H480" s="81"/>
    </row>
    <row r="481" spans="1:8" ht="67.5" customHeight="1">
      <c r="A481" s="23" t="s">
        <v>583</v>
      </c>
      <c r="B481" s="21" t="s">
        <v>584</v>
      </c>
      <c r="C481" s="24"/>
      <c r="D481" s="81">
        <f>SUM(D482)</f>
        <v>958.7</v>
      </c>
      <c r="E481" s="81">
        <f>SUM(E482)</f>
        <v>958.7</v>
      </c>
      <c r="F481" s="81"/>
      <c r="G481" s="81"/>
      <c r="H481" s="81"/>
    </row>
    <row r="482" spans="1:8" ht="19.5" customHeight="1">
      <c r="A482" s="37" t="s">
        <v>152</v>
      </c>
      <c r="B482" s="21" t="s">
        <v>584</v>
      </c>
      <c r="C482" s="18">
        <v>300</v>
      </c>
      <c r="D482" s="81">
        <f>SUM(D483)</f>
        <v>958.7</v>
      </c>
      <c r="E482" s="81">
        <f>SUM(E483)</f>
        <v>958.7</v>
      </c>
      <c r="F482" s="81"/>
      <c r="G482" s="81"/>
      <c r="H482" s="81"/>
    </row>
    <row r="483" spans="1:8" ht="33" customHeight="1">
      <c r="A483" s="52" t="s">
        <v>604</v>
      </c>
      <c r="B483" s="21" t="s">
        <v>584</v>
      </c>
      <c r="C483" s="24">
        <v>320</v>
      </c>
      <c r="D483" s="81">
        <v>958.7</v>
      </c>
      <c r="E483" s="81">
        <v>958.7</v>
      </c>
      <c r="F483" s="81"/>
      <c r="G483" s="81"/>
      <c r="H483" s="81"/>
    </row>
    <row r="484" spans="1:8" ht="63">
      <c r="A484" s="23" t="s">
        <v>461</v>
      </c>
      <c r="B484" s="43" t="s">
        <v>403</v>
      </c>
      <c r="C484" s="18"/>
      <c r="D484" s="81">
        <f>SUM(D485)</f>
        <v>16778</v>
      </c>
      <c r="E484" s="81">
        <f>SUM(E485)</f>
        <v>21962</v>
      </c>
      <c r="F484" s="81"/>
      <c r="G484" s="81"/>
      <c r="H484" s="81"/>
    </row>
    <row r="485" spans="1:8" ht="15.75">
      <c r="A485" s="37" t="s">
        <v>152</v>
      </c>
      <c r="B485" s="43" t="s">
        <v>403</v>
      </c>
      <c r="C485" s="18">
        <v>300</v>
      </c>
      <c r="D485" s="81">
        <f>SUM(D486)</f>
        <v>16778</v>
      </c>
      <c r="E485" s="81">
        <f>SUM(E486)</f>
        <v>21962</v>
      </c>
      <c r="F485" s="81"/>
      <c r="G485" s="81"/>
      <c r="H485" s="81"/>
    </row>
    <row r="486" spans="1:8" ht="31.5">
      <c r="A486" s="52" t="s">
        <v>604</v>
      </c>
      <c r="B486" s="43" t="s">
        <v>403</v>
      </c>
      <c r="C486" s="24">
        <v>320</v>
      </c>
      <c r="D486" s="90">
        <v>16778</v>
      </c>
      <c r="E486" s="90">
        <v>21962</v>
      </c>
      <c r="F486" s="81"/>
      <c r="G486" s="81"/>
      <c r="H486" s="81"/>
    </row>
    <row r="487" spans="1:8" ht="15.75">
      <c r="A487" s="23" t="s">
        <v>132</v>
      </c>
      <c r="B487" s="43" t="s">
        <v>403</v>
      </c>
      <c r="C487" s="24">
        <v>320</v>
      </c>
      <c r="D487" s="90">
        <v>16778</v>
      </c>
      <c r="E487" s="90">
        <v>21962</v>
      </c>
      <c r="F487" s="81"/>
      <c r="G487" s="81"/>
      <c r="H487" s="81"/>
    </row>
    <row r="488" spans="1:8" ht="81" customHeight="1">
      <c r="A488" s="23" t="s">
        <v>462</v>
      </c>
      <c r="B488" s="21" t="s">
        <v>463</v>
      </c>
      <c r="C488" s="24"/>
      <c r="D488" s="81">
        <f t="shared" ref="D488:E490" si="57">SUM(D489)</f>
        <v>520</v>
      </c>
      <c r="E488" s="81">
        <f t="shared" si="57"/>
        <v>520</v>
      </c>
      <c r="F488" s="81"/>
      <c r="G488" s="81"/>
      <c r="H488" s="81"/>
    </row>
    <row r="489" spans="1:8" ht="68.25" customHeight="1">
      <c r="A489" s="20" t="s">
        <v>176</v>
      </c>
      <c r="B489" s="21" t="s">
        <v>464</v>
      </c>
      <c r="C489" s="24"/>
      <c r="D489" s="81">
        <f t="shared" si="57"/>
        <v>520</v>
      </c>
      <c r="E489" s="81">
        <f t="shared" si="57"/>
        <v>520</v>
      </c>
      <c r="F489" s="81"/>
      <c r="G489" s="81"/>
      <c r="H489" s="81"/>
    </row>
    <row r="490" spans="1:8" ht="31.5">
      <c r="A490" s="23" t="s">
        <v>95</v>
      </c>
      <c r="B490" s="21" t="s">
        <v>464</v>
      </c>
      <c r="C490" s="24">
        <v>200</v>
      </c>
      <c r="D490" s="81">
        <f t="shared" si="57"/>
        <v>520</v>
      </c>
      <c r="E490" s="81">
        <f t="shared" si="57"/>
        <v>520</v>
      </c>
      <c r="F490" s="81"/>
      <c r="G490" s="81"/>
      <c r="H490" s="81"/>
    </row>
    <row r="491" spans="1:8" ht="31.5">
      <c r="A491" s="23" t="s">
        <v>17</v>
      </c>
      <c r="B491" s="21" t="s">
        <v>464</v>
      </c>
      <c r="C491" s="24">
        <v>240</v>
      </c>
      <c r="D491" s="81">
        <v>520</v>
      </c>
      <c r="E491" s="81">
        <v>520</v>
      </c>
      <c r="F491" s="81"/>
      <c r="G491" s="81"/>
      <c r="H491" s="81"/>
    </row>
    <row r="492" spans="1:8" ht="15.75">
      <c r="A492" s="23"/>
      <c r="B492" s="21"/>
      <c r="C492" s="24"/>
      <c r="D492" s="19"/>
      <c r="E492" s="19"/>
      <c r="F492" s="24"/>
      <c r="G492" s="19"/>
    </row>
    <row r="493" spans="1:8" ht="31.5">
      <c r="A493" s="14" t="s">
        <v>177</v>
      </c>
      <c r="B493" s="15" t="s">
        <v>178</v>
      </c>
      <c r="C493" s="26"/>
      <c r="D493" s="82">
        <f>SUM(D494,D511,D520,D528,D544)</f>
        <v>74155.3</v>
      </c>
      <c r="E493" s="82">
        <f>SUM(E494,E511,E520,E528,E544)</f>
        <v>69473.3</v>
      </c>
      <c r="F493" s="81"/>
      <c r="G493" s="81"/>
      <c r="H493" s="81"/>
    </row>
    <row r="494" spans="1:8" ht="30.75" customHeight="1">
      <c r="A494" s="20" t="s">
        <v>179</v>
      </c>
      <c r="B494" s="21" t="s">
        <v>180</v>
      </c>
      <c r="C494" s="24"/>
      <c r="D494" s="81">
        <f>SUM(D495)</f>
        <v>4095</v>
      </c>
      <c r="E494" s="81">
        <f>SUM(E495)</f>
        <v>4095</v>
      </c>
      <c r="F494" s="81"/>
      <c r="G494" s="81"/>
      <c r="H494" s="81"/>
    </row>
    <row r="495" spans="1:8" ht="34.5" customHeight="1">
      <c r="A495" s="20" t="s">
        <v>465</v>
      </c>
      <c r="B495" s="21" t="s">
        <v>181</v>
      </c>
      <c r="C495" s="57"/>
      <c r="D495" s="81">
        <f>SUM(D496,D499,D502,D505,D508)</f>
        <v>4095</v>
      </c>
      <c r="E495" s="81">
        <f>SUM(E496,E499,E502,E505,E508)</f>
        <v>4095</v>
      </c>
      <c r="F495" s="81"/>
      <c r="G495" s="81"/>
      <c r="H495" s="81"/>
    </row>
    <row r="496" spans="1:8" ht="114.75" customHeight="1">
      <c r="A496" s="23" t="s">
        <v>405</v>
      </c>
      <c r="B496" s="21" t="s">
        <v>406</v>
      </c>
      <c r="C496" s="24"/>
      <c r="D496" s="81">
        <f>SUM(D497)</f>
        <v>395</v>
      </c>
      <c r="E496" s="81">
        <f>SUM(E497)</f>
        <v>395</v>
      </c>
      <c r="F496" s="24"/>
      <c r="G496" s="81"/>
      <c r="H496" s="81"/>
    </row>
    <row r="497" spans="1:8" ht="15.75">
      <c r="A497" s="52" t="s">
        <v>152</v>
      </c>
      <c r="B497" s="21" t="s">
        <v>406</v>
      </c>
      <c r="C497" s="24">
        <v>300</v>
      </c>
      <c r="D497" s="81">
        <f>SUM(D498)</f>
        <v>395</v>
      </c>
      <c r="E497" s="81">
        <f>SUM(E498)</f>
        <v>395</v>
      </c>
      <c r="F497" s="24"/>
      <c r="G497" s="81"/>
      <c r="H497" s="81"/>
    </row>
    <row r="498" spans="1:8" ht="31.5">
      <c r="A498" s="52" t="s">
        <v>604</v>
      </c>
      <c r="B498" s="21" t="s">
        <v>406</v>
      </c>
      <c r="C498" s="24">
        <v>320</v>
      </c>
      <c r="D498" s="81">
        <v>395</v>
      </c>
      <c r="E498" s="81">
        <v>395</v>
      </c>
      <c r="F498" s="24"/>
      <c r="G498" s="81"/>
      <c r="H498" s="81"/>
    </row>
    <row r="499" spans="1:8" ht="47.25">
      <c r="A499" s="23" t="s">
        <v>182</v>
      </c>
      <c r="B499" s="21" t="s">
        <v>183</v>
      </c>
      <c r="C499" s="24"/>
      <c r="D499" s="81">
        <f>SUM(D500)</f>
        <v>550</v>
      </c>
      <c r="E499" s="81">
        <f>SUM(E500)</f>
        <v>550</v>
      </c>
      <c r="F499" s="81"/>
      <c r="G499" s="81"/>
      <c r="H499" s="81"/>
    </row>
    <row r="500" spans="1:8" ht="15.75">
      <c r="A500" s="52" t="s">
        <v>152</v>
      </c>
      <c r="B500" s="21" t="s">
        <v>183</v>
      </c>
      <c r="C500" s="24">
        <v>300</v>
      </c>
      <c r="D500" s="81">
        <f>SUM(D501)</f>
        <v>550</v>
      </c>
      <c r="E500" s="81">
        <f>SUM(E501)</f>
        <v>550</v>
      </c>
      <c r="F500" s="81"/>
      <c r="G500" s="81"/>
      <c r="H500" s="81"/>
    </row>
    <row r="501" spans="1:8" ht="31.5">
      <c r="A501" s="52" t="s">
        <v>604</v>
      </c>
      <c r="B501" s="21" t="s">
        <v>183</v>
      </c>
      <c r="C501" s="24">
        <v>320</v>
      </c>
      <c r="D501" s="81">
        <v>550</v>
      </c>
      <c r="E501" s="81">
        <v>550</v>
      </c>
      <c r="F501" s="81"/>
      <c r="G501" s="81"/>
      <c r="H501" s="81"/>
    </row>
    <row r="502" spans="1:8" ht="47.25">
      <c r="A502" s="23" t="s">
        <v>184</v>
      </c>
      <c r="B502" s="21" t="s">
        <v>185</v>
      </c>
      <c r="C502" s="24"/>
      <c r="D502" s="81">
        <f>SUM(D503)</f>
        <v>2000</v>
      </c>
      <c r="E502" s="81">
        <f>SUM(E503)</f>
        <v>2000</v>
      </c>
      <c r="F502" s="81"/>
      <c r="G502" s="81"/>
      <c r="H502" s="81"/>
    </row>
    <row r="503" spans="1:8" ht="15.75">
      <c r="A503" s="52" t="s">
        <v>152</v>
      </c>
      <c r="B503" s="21" t="s">
        <v>185</v>
      </c>
      <c r="C503" s="24">
        <v>300</v>
      </c>
      <c r="D503" s="81">
        <f>SUM(D504)</f>
        <v>2000</v>
      </c>
      <c r="E503" s="81">
        <f>SUM(E504)</f>
        <v>2000</v>
      </c>
      <c r="F503" s="81"/>
      <c r="G503" s="81"/>
      <c r="H503" s="81"/>
    </row>
    <row r="504" spans="1:8" ht="31.5">
      <c r="A504" s="52" t="s">
        <v>604</v>
      </c>
      <c r="B504" s="21" t="s">
        <v>185</v>
      </c>
      <c r="C504" s="24">
        <v>320</v>
      </c>
      <c r="D504" s="81">
        <v>2000</v>
      </c>
      <c r="E504" s="81">
        <v>2000</v>
      </c>
      <c r="F504" s="81"/>
      <c r="G504" s="81"/>
      <c r="H504" s="81"/>
    </row>
    <row r="505" spans="1:8" ht="79.150000000000006" customHeight="1">
      <c r="A505" s="23" t="s">
        <v>186</v>
      </c>
      <c r="B505" s="21" t="s">
        <v>187</v>
      </c>
      <c r="C505" s="24"/>
      <c r="D505" s="81">
        <f>SUM(D506)</f>
        <v>1000</v>
      </c>
      <c r="E505" s="81">
        <f>SUM(E506)</f>
        <v>1000</v>
      </c>
      <c r="F505" s="81"/>
      <c r="G505" s="81"/>
      <c r="H505" s="81"/>
    </row>
    <row r="506" spans="1:8" ht="15.75">
      <c r="A506" s="52" t="s">
        <v>152</v>
      </c>
      <c r="B506" s="21" t="s">
        <v>187</v>
      </c>
      <c r="C506" s="24">
        <v>300</v>
      </c>
      <c r="D506" s="81">
        <f>SUM(D507)</f>
        <v>1000</v>
      </c>
      <c r="E506" s="81">
        <f>SUM(E507)</f>
        <v>1000</v>
      </c>
      <c r="F506" s="81"/>
      <c r="G506" s="81"/>
      <c r="H506" s="81"/>
    </row>
    <row r="507" spans="1:8" ht="31.5">
      <c r="A507" s="52" t="s">
        <v>604</v>
      </c>
      <c r="B507" s="21" t="s">
        <v>187</v>
      </c>
      <c r="C507" s="24">
        <v>320</v>
      </c>
      <c r="D507" s="81">
        <v>1000</v>
      </c>
      <c r="E507" s="81">
        <v>1000</v>
      </c>
      <c r="F507" s="81"/>
      <c r="G507" s="81"/>
      <c r="H507" s="81"/>
    </row>
    <row r="508" spans="1:8" ht="31.5">
      <c r="A508" s="20" t="s">
        <v>188</v>
      </c>
      <c r="B508" s="21" t="s">
        <v>189</v>
      </c>
      <c r="C508" s="24"/>
      <c r="D508" s="81">
        <f>SUM(D509)</f>
        <v>150</v>
      </c>
      <c r="E508" s="81">
        <f>SUM(E509)</f>
        <v>150</v>
      </c>
      <c r="F508" s="81"/>
      <c r="G508" s="81"/>
      <c r="H508" s="81"/>
    </row>
    <row r="509" spans="1:8" ht="15.75">
      <c r="A509" s="52" t="s">
        <v>152</v>
      </c>
      <c r="B509" s="21" t="s">
        <v>189</v>
      </c>
      <c r="C509" s="24">
        <v>300</v>
      </c>
      <c r="D509" s="81">
        <f>SUM(D510)</f>
        <v>150</v>
      </c>
      <c r="E509" s="81">
        <f>SUM(E510)</f>
        <v>150</v>
      </c>
      <c r="F509" s="81"/>
      <c r="G509" s="81"/>
      <c r="H509" s="81"/>
    </row>
    <row r="510" spans="1:8" ht="31.5">
      <c r="A510" s="52" t="s">
        <v>604</v>
      </c>
      <c r="B510" s="21" t="s">
        <v>189</v>
      </c>
      <c r="C510" s="24">
        <v>320</v>
      </c>
      <c r="D510" s="81">
        <v>150</v>
      </c>
      <c r="E510" s="81">
        <v>150</v>
      </c>
      <c r="F510" s="81"/>
      <c r="G510" s="81"/>
      <c r="H510" s="81"/>
    </row>
    <row r="511" spans="1:8" ht="15.75">
      <c r="A511" s="20" t="s">
        <v>198</v>
      </c>
      <c r="B511" s="21" t="s">
        <v>199</v>
      </c>
      <c r="C511" s="18"/>
      <c r="D511" s="81">
        <f>SUM(D512,D516)</f>
        <v>14882.3</v>
      </c>
      <c r="E511" s="81">
        <f>SUM(E512,E516)</f>
        <v>14882.3</v>
      </c>
      <c r="F511" s="81"/>
      <c r="G511" s="81"/>
      <c r="H511" s="81"/>
    </row>
    <row r="512" spans="1:8" ht="31.5">
      <c r="A512" s="20" t="s">
        <v>200</v>
      </c>
      <c r="B512" s="21" t="s">
        <v>201</v>
      </c>
      <c r="C512" s="18"/>
      <c r="D512" s="81">
        <f>SUM(D513,)</f>
        <v>13085</v>
      </c>
      <c r="E512" s="81">
        <f>SUM(E513,)</f>
        <v>13085</v>
      </c>
      <c r="F512" s="81"/>
      <c r="G512" s="81"/>
      <c r="H512" s="81"/>
    </row>
    <row r="513" spans="1:8" ht="31.5">
      <c r="A513" s="52" t="s">
        <v>407</v>
      </c>
      <c r="B513" s="43" t="s">
        <v>408</v>
      </c>
      <c r="C513" s="42"/>
      <c r="D513" s="81">
        <f>SUM(D514,)</f>
        <v>13085</v>
      </c>
      <c r="E513" s="81">
        <f>SUM(E514,)</f>
        <v>13085</v>
      </c>
      <c r="F513" s="42"/>
      <c r="G513" s="81"/>
      <c r="H513" s="81"/>
    </row>
    <row r="514" spans="1:8" ht="31.5">
      <c r="A514" s="23" t="s">
        <v>95</v>
      </c>
      <c r="B514" s="43" t="s">
        <v>408</v>
      </c>
      <c r="C514" s="42">
        <v>200</v>
      </c>
      <c r="D514" s="81">
        <f t="shared" ref="D514:E514" si="58">SUM(D515,)</f>
        <v>13085</v>
      </c>
      <c r="E514" s="81">
        <f t="shared" si="58"/>
        <v>13085</v>
      </c>
      <c r="F514" s="42"/>
      <c r="G514" s="81"/>
      <c r="H514" s="81"/>
    </row>
    <row r="515" spans="1:8" ht="31.5">
      <c r="A515" s="25" t="s">
        <v>17</v>
      </c>
      <c r="B515" s="43" t="s">
        <v>408</v>
      </c>
      <c r="C515" s="42">
        <v>240</v>
      </c>
      <c r="D515" s="81">
        <v>13085</v>
      </c>
      <c r="E515" s="81">
        <v>13085</v>
      </c>
      <c r="F515" s="42"/>
      <c r="G515" s="81"/>
      <c r="H515" s="81"/>
    </row>
    <row r="516" spans="1:8" ht="31.5">
      <c r="A516" s="25" t="s">
        <v>466</v>
      </c>
      <c r="B516" s="21" t="s">
        <v>467</v>
      </c>
      <c r="C516" s="42"/>
      <c r="D516" s="81">
        <f t="shared" ref="D516:E517" si="59">SUM(D517,)</f>
        <v>1797.3</v>
      </c>
      <c r="E516" s="81">
        <f t="shared" si="59"/>
        <v>1797.3</v>
      </c>
      <c r="F516" s="42"/>
      <c r="G516" s="81"/>
      <c r="H516" s="81"/>
    </row>
    <row r="517" spans="1:8" ht="31.5">
      <c r="A517" s="25" t="s">
        <v>407</v>
      </c>
      <c r="B517" s="21" t="s">
        <v>468</v>
      </c>
      <c r="C517" s="42"/>
      <c r="D517" s="81">
        <f t="shared" si="59"/>
        <v>1797.3</v>
      </c>
      <c r="E517" s="81">
        <f t="shared" si="59"/>
        <v>1797.3</v>
      </c>
      <c r="F517" s="42"/>
      <c r="G517" s="81"/>
      <c r="H517" s="81"/>
    </row>
    <row r="518" spans="1:8" ht="31.5">
      <c r="A518" s="28" t="s">
        <v>29</v>
      </c>
      <c r="B518" s="21" t="s">
        <v>468</v>
      </c>
      <c r="C518" s="29">
        <v>600</v>
      </c>
      <c r="D518" s="81">
        <f t="shared" ref="D518:E518" si="60">SUM(D519,)</f>
        <v>1797.3</v>
      </c>
      <c r="E518" s="81">
        <f t="shared" si="60"/>
        <v>1797.3</v>
      </c>
      <c r="F518" s="81"/>
      <c r="G518" s="81"/>
    </row>
    <row r="519" spans="1:8" ht="15.75">
      <c r="A519" s="28" t="s">
        <v>48</v>
      </c>
      <c r="B519" s="21" t="s">
        <v>468</v>
      </c>
      <c r="C519" s="18">
        <v>610</v>
      </c>
      <c r="D519" s="81">
        <v>1797.3</v>
      </c>
      <c r="E519" s="81">
        <v>1797.3</v>
      </c>
      <c r="F519" s="81"/>
      <c r="G519" s="81"/>
    </row>
    <row r="520" spans="1:8" ht="15.75">
      <c r="A520" s="20" t="s">
        <v>202</v>
      </c>
      <c r="B520" s="21" t="s">
        <v>203</v>
      </c>
      <c r="C520" s="18"/>
      <c r="D520" s="81">
        <f>SUM(D521)</f>
        <v>3250</v>
      </c>
      <c r="E520" s="81">
        <f t="shared" ref="D520:E523" si="61">SUM(E521)</f>
        <v>500</v>
      </c>
      <c r="F520" s="81"/>
      <c r="G520" s="81"/>
      <c r="H520" s="81"/>
    </row>
    <row r="521" spans="1:8" ht="64.150000000000006" customHeight="1">
      <c r="A521" s="34" t="s">
        <v>469</v>
      </c>
      <c r="B521" s="21" t="s">
        <v>204</v>
      </c>
      <c r="C521" s="18"/>
      <c r="D521" s="81">
        <f>SUM(D522,D525)</f>
        <v>3250</v>
      </c>
      <c r="E521" s="81">
        <f>SUM(E522,E525)</f>
        <v>500</v>
      </c>
      <c r="F521" s="81"/>
      <c r="G521" s="81"/>
      <c r="H521" s="81"/>
    </row>
    <row r="522" spans="1:8" ht="15.75">
      <c r="A522" s="20" t="s">
        <v>205</v>
      </c>
      <c r="B522" s="21" t="s">
        <v>206</v>
      </c>
      <c r="C522" s="18"/>
      <c r="D522" s="81">
        <f t="shared" si="61"/>
        <v>500</v>
      </c>
      <c r="E522" s="81">
        <f t="shared" si="61"/>
        <v>500</v>
      </c>
      <c r="F522" s="81"/>
      <c r="G522" s="81"/>
      <c r="H522" s="81"/>
    </row>
    <row r="523" spans="1:8" ht="31.5">
      <c r="A523" s="23" t="s">
        <v>95</v>
      </c>
      <c r="B523" s="21" t="s">
        <v>206</v>
      </c>
      <c r="C523" s="24">
        <v>200</v>
      </c>
      <c r="D523" s="81">
        <f t="shared" si="61"/>
        <v>500</v>
      </c>
      <c r="E523" s="81">
        <f t="shared" si="61"/>
        <v>500</v>
      </c>
      <c r="F523" s="81"/>
      <c r="G523" s="81"/>
      <c r="H523" s="81"/>
    </row>
    <row r="524" spans="1:8" ht="31.5">
      <c r="A524" s="23" t="s">
        <v>17</v>
      </c>
      <c r="B524" s="21" t="s">
        <v>206</v>
      </c>
      <c r="C524" s="24">
        <v>240</v>
      </c>
      <c r="D524" s="81">
        <v>500</v>
      </c>
      <c r="E524" s="81">
        <v>500</v>
      </c>
      <c r="F524" s="81"/>
      <c r="G524" s="81"/>
      <c r="H524" s="81"/>
    </row>
    <row r="525" spans="1:8" ht="94.5">
      <c r="A525" s="23" t="s">
        <v>576</v>
      </c>
      <c r="B525" s="21" t="s">
        <v>575</v>
      </c>
      <c r="C525" s="24"/>
      <c r="D525" s="81">
        <f t="shared" ref="D525:D526" si="62">SUM(D526)</f>
        <v>2750</v>
      </c>
      <c r="E525" s="81"/>
      <c r="F525" s="81"/>
      <c r="G525" s="81"/>
      <c r="H525" s="81"/>
    </row>
    <row r="526" spans="1:8" ht="31.5">
      <c r="A526" s="28" t="s">
        <v>29</v>
      </c>
      <c r="B526" s="21" t="s">
        <v>575</v>
      </c>
      <c r="C526" s="29">
        <v>600</v>
      </c>
      <c r="D526" s="81">
        <f t="shared" si="62"/>
        <v>2750</v>
      </c>
      <c r="E526" s="81"/>
      <c r="F526" s="81"/>
      <c r="G526" s="81"/>
    </row>
    <row r="527" spans="1:8" ht="15.75">
      <c r="A527" s="28" t="s">
        <v>30</v>
      </c>
      <c r="B527" s="21" t="s">
        <v>575</v>
      </c>
      <c r="C527" s="18">
        <v>620</v>
      </c>
      <c r="D527" s="81">
        <v>2750</v>
      </c>
      <c r="E527" s="81"/>
      <c r="F527" s="81"/>
      <c r="G527" s="81"/>
    </row>
    <row r="528" spans="1:8" ht="31.5">
      <c r="A528" s="20" t="s">
        <v>190</v>
      </c>
      <c r="B528" s="21" t="s">
        <v>191</v>
      </c>
      <c r="C528" s="24"/>
      <c r="D528" s="81">
        <f>SUM(D529)</f>
        <v>38073</v>
      </c>
      <c r="E528" s="81">
        <f>SUM(E529)</f>
        <v>35461</v>
      </c>
      <c r="F528" s="81"/>
      <c r="G528" s="81"/>
      <c r="H528" s="81"/>
    </row>
    <row r="529" spans="1:8" ht="47.25">
      <c r="A529" s="20" t="s">
        <v>470</v>
      </c>
      <c r="B529" s="21" t="s">
        <v>192</v>
      </c>
      <c r="C529" s="24"/>
      <c r="D529" s="81">
        <f>SUM(D530,D537)</f>
        <v>38073</v>
      </c>
      <c r="E529" s="81">
        <f>SUM(E530,E537)</f>
        <v>35461</v>
      </c>
      <c r="F529" s="81"/>
      <c r="G529" s="81"/>
      <c r="H529" s="81"/>
    </row>
    <row r="530" spans="1:8" ht="31.5">
      <c r="A530" s="58" t="s">
        <v>193</v>
      </c>
      <c r="B530" s="21" t="s">
        <v>194</v>
      </c>
      <c r="C530" s="24"/>
      <c r="D530" s="81">
        <f>SUM(D531,D534)</f>
        <v>35264</v>
      </c>
      <c r="E530" s="81">
        <f>SUM(E531,E534)</f>
        <v>32621</v>
      </c>
      <c r="F530" s="81"/>
      <c r="G530" s="81"/>
      <c r="H530" s="81"/>
    </row>
    <row r="531" spans="1:8" ht="31.5">
      <c r="A531" s="23" t="s">
        <v>95</v>
      </c>
      <c r="B531" s="21" t="s">
        <v>194</v>
      </c>
      <c r="C531" s="31" t="s">
        <v>36</v>
      </c>
      <c r="D531" s="81">
        <f>SUM(D532)</f>
        <v>264.5</v>
      </c>
      <c r="E531" s="81">
        <f>SUM(E532)</f>
        <v>244.7</v>
      </c>
      <c r="F531" s="81"/>
      <c r="G531" s="81"/>
      <c r="H531" s="81"/>
    </row>
    <row r="532" spans="1:8" ht="31.5">
      <c r="A532" s="23" t="s">
        <v>17</v>
      </c>
      <c r="B532" s="21" t="s">
        <v>194</v>
      </c>
      <c r="C532" s="31" t="s">
        <v>195</v>
      </c>
      <c r="D532" s="83">
        <v>264.5</v>
      </c>
      <c r="E532" s="83">
        <v>244.7</v>
      </c>
      <c r="F532" s="83"/>
      <c r="G532" s="83"/>
      <c r="H532" s="83"/>
    </row>
    <row r="533" spans="1:8" ht="15.75">
      <c r="A533" s="32" t="s">
        <v>132</v>
      </c>
      <c r="B533" s="21" t="s">
        <v>194</v>
      </c>
      <c r="C533" s="31" t="s">
        <v>195</v>
      </c>
      <c r="D533" s="83">
        <v>264.5</v>
      </c>
      <c r="E533" s="83">
        <v>244.7</v>
      </c>
      <c r="F533" s="83"/>
      <c r="G533" s="83"/>
      <c r="H533" s="83"/>
    </row>
    <row r="534" spans="1:8" ht="15.75">
      <c r="A534" s="52" t="s">
        <v>152</v>
      </c>
      <c r="B534" s="21" t="s">
        <v>194</v>
      </c>
      <c r="C534" s="31" t="s">
        <v>153</v>
      </c>
      <c r="D534" s="81">
        <f>SUM(D535)</f>
        <v>34999.5</v>
      </c>
      <c r="E534" s="81">
        <f>SUM(E535)</f>
        <v>32376.3</v>
      </c>
      <c r="F534" s="81"/>
      <c r="G534" s="81"/>
      <c r="H534" s="81"/>
    </row>
    <row r="535" spans="1:8" ht="15.75">
      <c r="A535" s="20" t="s">
        <v>606</v>
      </c>
      <c r="B535" s="21" t="s">
        <v>194</v>
      </c>
      <c r="C535" s="31" t="s">
        <v>607</v>
      </c>
      <c r="D535" s="83">
        <v>34999.5</v>
      </c>
      <c r="E535" s="83">
        <v>32376.3</v>
      </c>
      <c r="F535" s="83"/>
      <c r="G535" s="83"/>
      <c r="H535" s="83"/>
    </row>
    <row r="536" spans="1:8" ht="15.75">
      <c r="A536" s="20" t="s">
        <v>132</v>
      </c>
      <c r="B536" s="21" t="s">
        <v>194</v>
      </c>
      <c r="C536" s="31" t="s">
        <v>607</v>
      </c>
      <c r="D536" s="83">
        <v>34999.5</v>
      </c>
      <c r="E536" s="83">
        <v>32376.3</v>
      </c>
      <c r="F536" s="83"/>
      <c r="G536" s="83"/>
      <c r="H536" s="83"/>
    </row>
    <row r="537" spans="1:8" ht="31.5">
      <c r="A537" s="52" t="s">
        <v>196</v>
      </c>
      <c r="B537" s="21" t="s">
        <v>197</v>
      </c>
      <c r="C537" s="24"/>
      <c r="D537" s="81">
        <f>SUM(D538,D541)</f>
        <v>2809</v>
      </c>
      <c r="E537" s="81">
        <f>SUM(E538,E541)</f>
        <v>2840</v>
      </c>
      <c r="F537" s="81"/>
      <c r="G537" s="81"/>
    </row>
    <row r="538" spans="1:8" ht="47.25">
      <c r="A538" s="23" t="s">
        <v>43</v>
      </c>
      <c r="B538" s="21" t="s">
        <v>197</v>
      </c>
      <c r="C538" s="24">
        <v>100</v>
      </c>
      <c r="D538" s="83">
        <f>SUM(D539)</f>
        <v>2010.1</v>
      </c>
      <c r="E538" s="83">
        <f>SUM(E539)</f>
        <v>2010.1</v>
      </c>
      <c r="F538" s="83"/>
      <c r="G538" s="83"/>
    </row>
    <row r="539" spans="1:8" ht="15.75">
      <c r="A539" s="23" t="s">
        <v>54</v>
      </c>
      <c r="B539" s="21" t="s">
        <v>197</v>
      </c>
      <c r="C539" s="24">
        <v>120</v>
      </c>
      <c r="D539" s="83">
        <v>2010.1</v>
      </c>
      <c r="E539" s="83">
        <v>2010.1</v>
      </c>
      <c r="F539" s="83"/>
      <c r="G539" s="83"/>
    </row>
    <row r="540" spans="1:8" ht="15.75">
      <c r="A540" s="20" t="s">
        <v>134</v>
      </c>
      <c r="B540" s="21" t="s">
        <v>197</v>
      </c>
      <c r="C540" s="24">
        <v>120</v>
      </c>
      <c r="D540" s="83">
        <v>2010.1</v>
      </c>
      <c r="E540" s="83">
        <v>2010.1</v>
      </c>
      <c r="F540" s="83"/>
      <c r="G540" s="83"/>
    </row>
    <row r="541" spans="1:8" ht="31.5">
      <c r="A541" s="23" t="s">
        <v>95</v>
      </c>
      <c r="B541" s="21" t="s">
        <v>197</v>
      </c>
      <c r="C541" s="24">
        <v>200</v>
      </c>
      <c r="D541" s="83">
        <f>SUM(D542)</f>
        <v>798.9</v>
      </c>
      <c r="E541" s="83">
        <f>SUM(E542)</f>
        <v>829.9</v>
      </c>
      <c r="F541" s="83"/>
      <c r="G541" s="83"/>
    </row>
    <row r="542" spans="1:8" ht="31.5">
      <c r="A542" s="23" t="s">
        <v>17</v>
      </c>
      <c r="B542" s="21" t="s">
        <v>197</v>
      </c>
      <c r="C542" s="24">
        <v>240</v>
      </c>
      <c r="D542" s="83">
        <v>798.9</v>
      </c>
      <c r="E542" s="83">
        <v>829.9</v>
      </c>
      <c r="F542" s="83"/>
      <c r="G542" s="83"/>
    </row>
    <row r="543" spans="1:8" ht="15.75">
      <c r="A543" s="20" t="s">
        <v>134</v>
      </c>
      <c r="B543" s="21" t="s">
        <v>197</v>
      </c>
      <c r="C543" s="24">
        <v>240</v>
      </c>
      <c r="D543" s="83">
        <v>798.9</v>
      </c>
      <c r="E543" s="83">
        <v>829.9</v>
      </c>
      <c r="F543" s="83"/>
      <c r="G543" s="83"/>
    </row>
    <row r="544" spans="1:8" ht="31.5">
      <c r="A544" s="20" t="s">
        <v>207</v>
      </c>
      <c r="B544" s="21" t="s">
        <v>208</v>
      </c>
      <c r="C544" s="18"/>
      <c r="D544" s="81">
        <f>SUM(D545,D550)</f>
        <v>13855</v>
      </c>
      <c r="E544" s="81">
        <f>SUM(E545,E550)</f>
        <v>14535</v>
      </c>
      <c r="F544" s="81"/>
      <c r="G544" s="81"/>
      <c r="H544" s="81"/>
    </row>
    <row r="545" spans="1:8" ht="15.75">
      <c r="A545" s="20" t="s">
        <v>209</v>
      </c>
      <c r="B545" s="21" t="s">
        <v>210</v>
      </c>
      <c r="C545" s="18"/>
      <c r="D545" s="81">
        <f t="shared" ref="D545:E547" si="63">SUM(D546)</f>
        <v>13495</v>
      </c>
      <c r="E545" s="81">
        <f t="shared" si="63"/>
        <v>14175</v>
      </c>
      <c r="F545" s="81"/>
      <c r="G545" s="81"/>
      <c r="H545" s="81"/>
    </row>
    <row r="546" spans="1:8" ht="31.5">
      <c r="A546" s="23" t="s">
        <v>211</v>
      </c>
      <c r="B546" s="21" t="s">
        <v>212</v>
      </c>
      <c r="C546" s="18"/>
      <c r="D546" s="81">
        <f t="shared" si="63"/>
        <v>13495</v>
      </c>
      <c r="E546" s="81">
        <f t="shared" si="63"/>
        <v>14175</v>
      </c>
      <c r="F546" s="81"/>
      <c r="G546" s="81"/>
      <c r="H546" s="81"/>
    </row>
    <row r="547" spans="1:8" ht="31.5">
      <c r="A547" s="23" t="s">
        <v>95</v>
      </c>
      <c r="B547" s="21" t="s">
        <v>212</v>
      </c>
      <c r="C547" s="18">
        <v>200</v>
      </c>
      <c r="D547" s="81">
        <f t="shared" si="63"/>
        <v>13495</v>
      </c>
      <c r="E547" s="81">
        <f t="shared" si="63"/>
        <v>14175</v>
      </c>
      <c r="F547" s="81"/>
      <c r="G547" s="81"/>
      <c r="H547" s="81"/>
    </row>
    <row r="548" spans="1:8" ht="31.5">
      <c r="A548" s="28" t="s">
        <v>17</v>
      </c>
      <c r="B548" s="43" t="s">
        <v>212</v>
      </c>
      <c r="C548" s="18">
        <v>240</v>
      </c>
      <c r="D548" s="81">
        <v>13495</v>
      </c>
      <c r="E548" s="81">
        <v>14175</v>
      </c>
      <c r="F548" s="81"/>
      <c r="G548" s="81"/>
      <c r="H548" s="81"/>
    </row>
    <row r="549" spans="1:8" ht="15.75">
      <c r="A549" s="20" t="s">
        <v>132</v>
      </c>
      <c r="B549" s="21" t="s">
        <v>212</v>
      </c>
      <c r="C549" s="18">
        <v>240</v>
      </c>
      <c r="D549" s="81">
        <v>13495</v>
      </c>
      <c r="E549" s="81">
        <v>14175</v>
      </c>
      <c r="F549" s="81"/>
      <c r="G549" s="81"/>
      <c r="H549" s="81"/>
    </row>
    <row r="550" spans="1:8" ht="31.5">
      <c r="A550" s="112" t="s">
        <v>594</v>
      </c>
      <c r="B550" s="21" t="s">
        <v>595</v>
      </c>
      <c r="C550" s="18"/>
      <c r="D550" s="81">
        <f>SUM(D551,)</f>
        <v>360</v>
      </c>
      <c r="E550" s="81">
        <f>SUM(E551,)</f>
        <v>360</v>
      </c>
      <c r="F550" s="81"/>
      <c r="G550" s="81"/>
    </row>
    <row r="551" spans="1:8" ht="31.5">
      <c r="A551" s="23" t="s">
        <v>596</v>
      </c>
      <c r="B551" s="21" t="s">
        <v>597</v>
      </c>
      <c r="C551" s="18"/>
      <c r="D551" s="81">
        <f>SUM(D552)</f>
        <v>360</v>
      </c>
      <c r="E551" s="81">
        <f>SUM(E552)</f>
        <v>360</v>
      </c>
      <c r="F551" s="81"/>
      <c r="G551" s="81"/>
    </row>
    <row r="552" spans="1:8" ht="15.75">
      <c r="A552" s="52" t="s">
        <v>152</v>
      </c>
      <c r="B552" s="21" t="s">
        <v>597</v>
      </c>
      <c r="C552" s="24">
        <v>300</v>
      </c>
      <c r="D552" s="81">
        <f>SUM(D553)</f>
        <v>360</v>
      </c>
      <c r="E552" s="81">
        <f>SUM(E553)</f>
        <v>360</v>
      </c>
      <c r="F552" s="81"/>
      <c r="G552" s="81"/>
    </row>
    <row r="553" spans="1:8" ht="31.5">
      <c r="A553" s="52" t="s">
        <v>604</v>
      </c>
      <c r="B553" s="21" t="s">
        <v>597</v>
      </c>
      <c r="C553" s="24">
        <v>320</v>
      </c>
      <c r="D553" s="81">
        <v>360</v>
      </c>
      <c r="E553" s="81">
        <v>360</v>
      </c>
      <c r="F553" s="81"/>
      <c r="G553" s="81"/>
    </row>
    <row r="554" spans="1:8" ht="15.75">
      <c r="A554" s="20"/>
      <c r="B554" s="21"/>
      <c r="C554" s="18"/>
      <c r="D554" s="19"/>
      <c r="E554" s="19"/>
      <c r="F554" s="18"/>
      <c r="G554" s="19"/>
    </row>
    <row r="555" spans="1:8" ht="31.5">
      <c r="A555" s="14" t="s">
        <v>213</v>
      </c>
      <c r="B555" s="15" t="s">
        <v>214</v>
      </c>
      <c r="C555" s="26"/>
      <c r="D555" s="82">
        <f>SUM(D556,D596,D660,D679)</f>
        <v>1574588.12</v>
      </c>
      <c r="E555" s="82">
        <f>SUM(E556,E596,E660,E679)</f>
        <v>1745126.12</v>
      </c>
      <c r="F555" s="81"/>
      <c r="G555" s="81"/>
      <c r="H555" s="81"/>
    </row>
    <row r="556" spans="1:8" ht="15.75">
      <c r="A556" s="20" t="s">
        <v>215</v>
      </c>
      <c r="B556" s="21" t="s">
        <v>216</v>
      </c>
      <c r="C556" s="24"/>
      <c r="D556" s="81">
        <f>SUM(D557,D568,D576,D591)</f>
        <v>748149.19000000006</v>
      </c>
      <c r="E556" s="81">
        <f>SUM(E557,E568,E576,E591)</f>
        <v>832841.19000000006</v>
      </c>
      <c r="F556" s="81"/>
      <c r="G556" s="81"/>
      <c r="H556" s="81"/>
    </row>
    <row r="557" spans="1:8" ht="47.25">
      <c r="A557" s="20" t="s">
        <v>217</v>
      </c>
      <c r="B557" s="21" t="s">
        <v>218</v>
      </c>
      <c r="C557" s="24"/>
      <c r="D557" s="81">
        <f>SUM(D558,D562,D565)</f>
        <v>40062</v>
      </c>
      <c r="E557" s="81">
        <f>SUM(E558,E562,E565)</f>
        <v>58676</v>
      </c>
      <c r="F557" s="81"/>
      <c r="G557" s="81"/>
      <c r="H557" s="81"/>
    </row>
    <row r="558" spans="1:8" ht="78.75">
      <c r="A558" s="59" t="s">
        <v>221</v>
      </c>
      <c r="B558" s="21" t="s">
        <v>222</v>
      </c>
      <c r="C558" s="27"/>
      <c r="D558" s="81">
        <f>SUM(D559)</f>
        <v>20529</v>
      </c>
      <c r="E558" s="81">
        <f>SUM(E559)</f>
        <v>31499</v>
      </c>
      <c r="F558" s="81"/>
      <c r="G558" s="81"/>
      <c r="H558" s="81"/>
    </row>
    <row r="559" spans="1:8" ht="31.5">
      <c r="A559" s="28" t="s">
        <v>29</v>
      </c>
      <c r="B559" s="21" t="s">
        <v>222</v>
      </c>
      <c r="C559" s="35">
        <v>600</v>
      </c>
      <c r="D559" s="81">
        <f>SUM(D560)</f>
        <v>20529</v>
      </c>
      <c r="E559" s="81">
        <f>SUM(E560)</f>
        <v>31499</v>
      </c>
      <c r="F559" s="81"/>
      <c r="G559" s="81"/>
      <c r="H559" s="81"/>
    </row>
    <row r="560" spans="1:8" ht="31.5">
      <c r="A560" s="20" t="s">
        <v>220</v>
      </c>
      <c r="B560" s="21" t="s">
        <v>222</v>
      </c>
      <c r="C560" s="18">
        <v>630</v>
      </c>
      <c r="D560" s="81">
        <v>20529</v>
      </c>
      <c r="E560" s="81">
        <v>31499</v>
      </c>
      <c r="F560" s="81"/>
      <c r="G560" s="81"/>
      <c r="H560" s="81"/>
    </row>
    <row r="561" spans="1:8" ht="15.75">
      <c r="A561" s="20" t="s">
        <v>132</v>
      </c>
      <c r="B561" s="21" t="s">
        <v>222</v>
      </c>
      <c r="C561" s="18">
        <v>630</v>
      </c>
      <c r="D561" s="81">
        <v>20529</v>
      </c>
      <c r="E561" s="81">
        <v>31499</v>
      </c>
      <c r="F561" s="81"/>
      <c r="G561" s="81"/>
      <c r="H561" s="81"/>
    </row>
    <row r="562" spans="1:8" ht="64.900000000000006" customHeight="1">
      <c r="A562" s="23" t="s">
        <v>429</v>
      </c>
      <c r="B562" s="21" t="s">
        <v>430</v>
      </c>
      <c r="C562" s="18"/>
      <c r="D562" s="81">
        <f>SUM(D563)</f>
        <v>14474</v>
      </c>
      <c r="E562" s="81">
        <f>SUM(E563)</f>
        <v>22118</v>
      </c>
      <c r="F562" s="81"/>
      <c r="G562" s="81"/>
    </row>
    <row r="563" spans="1:8" ht="31.5">
      <c r="A563" s="28" t="s">
        <v>29</v>
      </c>
      <c r="B563" s="21" t="s">
        <v>430</v>
      </c>
      <c r="C563" s="35">
        <v>600</v>
      </c>
      <c r="D563" s="81">
        <f>SUM(D564)</f>
        <v>14474</v>
      </c>
      <c r="E563" s="81">
        <f>SUM(E564)</f>
        <v>22118</v>
      </c>
      <c r="F563" s="81"/>
      <c r="G563" s="81"/>
    </row>
    <row r="564" spans="1:8" ht="31.5">
      <c r="A564" s="20" t="s">
        <v>220</v>
      </c>
      <c r="B564" s="21" t="s">
        <v>430</v>
      </c>
      <c r="C564" s="18">
        <v>630</v>
      </c>
      <c r="D564" s="81">
        <v>14474</v>
      </c>
      <c r="E564" s="81">
        <v>22118</v>
      </c>
      <c r="F564" s="81"/>
      <c r="G564" s="81"/>
    </row>
    <row r="565" spans="1:8" ht="63">
      <c r="A565" s="23" t="s">
        <v>396</v>
      </c>
      <c r="B565" s="21" t="s">
        <v>397</v>
      </c>
      <c r="C565" s="27"/>
      <c r="D565" s="81">
        <f>SUM(D566)</f>
        <v>5059</v>
      </c>
      <c r="E565" s="81">
        <f>SUM(E566)</f>
        <v>5059</v>
      </c>
      <c r="F565" s="81"/>
      <c r="G565" s="81"/>
      <c r="H565" s="81"/>
    </row>
    <row r="566" spans="1:8" ht="31.5">
      <c r="A566" s="28" t="s">
        <v>29</v>
      </c>
      <c r="B566" s="21" t="s">
        <v>397</v>
      </c>
      <c r="C566" s="35">
        <v>600</v>
      </c>
      <c r="D566" s="81">
        <f>SUM(D567,)</f>
        <v>5059</v>
      </c>
      <c r="E566" s="81">
        <f>SUM(E567,)</f>
        <v>5059</v>
      </c>
      <c r="F566" s="81"/>
      <c r="G566" s="81"/>
      <c r="H566" s="81"/>
    </row>
    <row r="567" spans="1:8" ht="31.5">
      <c r="A567" s="20" t="s">
        <v>220</v>
      </c>
      <c r="B567" s="21" t="s">
        <v>397</v>
      </c>
      <c r="C567" s="18">
        <v>630</v>
      </c>
      <c r="D567" s="81">
        <v>5059</v>
      </c>
      <c r="E567" s="81">
        <v>5059</v>
      </c>
      <c r="F567" s="81"/>
      <c r="G567" s="81"/>
      <c r="H567" s="81"/>
    </row>
    <row r="568" spans="1:8" ht="63" customHeight="1">
      <c r="A568" s="23" t="s">
        <v>259</v>
      </c>
      <c r="B568" s="21" t="s">
        <v>260</v>
      </c>
      <c r="C568" s="50"/>
      <c r="D568" s="81">
        <f t="shared" ref="D568:E568" si="64">SUM(D569)</f>
        <v>42389</v>
      </c>
      <c r="E568" s="81">
        <f t="shared" si="64"/>
        <v>46116</v>
      </c>
      <c r="F568" s="81"/>
      <c r="G568" s="81"/>
      <c r="H568" s="81"/>
    </row>
    <row r="569" spans="1:8" ht="63">
      <c r="A569" s="23" t="s">
        <v>261</v>
      </c>
      <c r="B569" s="21" t="s">
        <v>262</v>
      </c>
      <c r="C569" s="24"/>
      <c r="D569" s="81">
        <f>SUM(D570,D573)</f>
        <v>42389</v>
      </c>
      <c r="E569" s="81">
        <f>SUM(E570,E573)</f>
        <v>46116</v>
      </c>
      <c r="F569" s="81"/>
      <c r="G569" s="81"/>
      <c r="H569" s="81"/>
    </row>
    <row r="570" spans="1:8" ht="31.5">
      <c r="A570" s="23" t="s">
        <v>95</v>
      </c>
      <c r="B570" s="21" t="s">
        <v>262</v>
      </c>
      <c r="C570" s="31" t="s">
        <v>36</v>
      </c>
      <c r="D570" s="81">
        <f>SUM(D571)</f>
        <v>420</v>
      </c>
      <c r="E570" s="81">
        <f>SUM(E571)</f>
        <v>457</v>
      </c>
      <c r="F570" s="81"/>
      <c r="G570" s="81"/>
      <c r="H570" s="81"/>
    </row>
    <row r="571" spans="1:8" ht="31.5">
      <c r="A571" s="32" t="s">
        <v>17</v>
      </c>
      <c r="B571" s="21" t="s">
        <v>262</v>
      </c>
      <c r="C571" s="33">
        <v>240</v>
      </c>
      <c r="D571" s="81">
        <v>420</v>
      </c>
      <c r="E571" s="81">
        <v>457</v>
      </c>
      <c r="F571" s="81"/>
      <c r="G571" s="81"/>
      <c r="H571" s="81"/>
    </row>
    <row r="572" spans="1:8" ht="15.75">
      <c r="A572" s="20" t="s">
        <v>132</v>
      </c>
      <c r="B572" s="21" t="s">
        <v>262</v>
      </c>
      <c r="C572" s="33">
        <v>240</v>
      </c>
      <c r="D572" s="81">
        <v>420</v>
      </c>
      <c r="E572" s="81">
        <v>457</v>
      </c>
      <c r="F572" s="81"/>
      <c r="G572" s="81"/>
      <c r="H572" s="81"/>
    </row>
    <row r="573" spans="1:8" ht="15.75">
      <c r="A573" s="25" t="s">
        <v>152</v>
      </c>
      <c r="B573" s="21" t="s">
        <v>262</v>
      </c>
      <c r="C573" s="27">
        <v>300</v>
      </c>
      <c r="D573" s="81">
        <f>SUM(D574)</f>
        <v>41969</v>
      </c>
      <c r="E573" s="81">
        <f>SUM(E574)</f>
        <v>45659</v>
      </c>
      <c r="F573" s="81"/>
      <c r="G573" s="81"/>
      <c r="H573" s="81"/>
    </row>
    <row r="574" spans="1:8" ht="15.75">
      <c r="A574" s="20" t="s">
        <v>606</v>
      </c>
      <c r="B574" s="21" t="s">
        <v>262</v>
      </c>
      <c r="C574" s="27">
        <v>310</v>
      </c>
      <c r="D574" s="81">
        <v>41969</v>
      </c>
      <c r="E574" s="81">
        <v>45659</v>
      </c>
      <c r="F574" s="81"/>
      <c r="G574" s="81"/>
      <c r="H574" s="81"/>
    </row>
    <row r="575" spans="1:8" ht="15.75">
      <c r="A575" s="20" t="s">
        <v>132</v>
      </c>
      <c r="B575" s="21" t="s">
        <v>262</v>
      </c>
      <c r="C575" s="24">
        <v>310</v>
      </c>
      <c r="D575" s="81">
        <v>41969</v>
      </c>
      <c r="E575" s="81">
        <v>45659</v>
      </c>
      <c r="F575" s="81"/>
      <c r="G575" s="81"/>
      <c r="H575" s="81"/>
    </row>
    <row r="576" spans="1:8" ht="112.15" customHeight="1">
      <c r="A576" s="28" t="s">
        <v>223</v>
      </c>
      <c r="B576" s="21" t="s">
        <v>224</v>
      </c>
      <c r="C576" s="18"/>
      <c r="D576" s="81">
        <f>SUM(D577,D581,D587)</f>
        <v>662668.29</v>
      </c>
      <c r="E576" s="81">
        <f>SUM(E577,E581,E587)</f>
        <v>725019.29</v>
      </c>
      <c r="F576" s="81"/>
      <c r="G576" s="81"/>
      <c r="H576" s="81"/>
    </row>
    <row r="577" spans="1:8" ht="15.75">
      <c r="A577" s="45" t="s">
        <v>219</v>
      </c>
      <c r="B577" s="21" t="s">
        <v>225</v>
      </c>
      <c r="C577" s="18"/>
      <c r="D577" s="81">
        <f>SUM(D578)</f>
        <v>156200.28999999998</v>
      </c>
      <c r="E577" s="81">
        <f>SUM(E578)</f>
        <v>156200.28999999998</v>
      </c>
      <c r="F577" s="81"/>
      <c r="G577" s="81"/>
      <c r="H577" s="81"/>
    </row>
    <row r="578" spans="1:8" ht="31.5">
      <c r="A578" s="28" t="s">
        <v>29</v>
      </c>
      <c r="B578" s="21" t="s">
        <v>225</v>
      </c>
      <c r="C578" s="35">
        <v>600</v>
      </c>
      <c r="D578" s="81">
        <f>SUM(D579,D580,)</f>
        <v>156200.28999999998</v>
      </c>
      <c r="E578" s="81">
        <f>SUM(E579,E580,)</f>
        <v>156200.28999999998</v>
      </c>
      <c r="F578" s="81"/>
      <c r="G578" s="81"/>
      <c r="H578" s="81"/>
    </row>
    <row r="579" spans="1:8" ht="15.75">
      <c r="A579" s="28" t="s">
        <v>48</v>
      </c>
      <c r="B579" s="21" t="s">
        <v>225</v>
      </c>
      <c r="C579" s="18">
        <v>610</v>
      </c>
      <c r="D579" s="81">
        <v>42476.42</v>
      </c>
      <c r="E579" s="81">
        <v>42476.42</v>
      </c>
      <c r="F579" s="81"/>
      <c r="G579" s="81"/>
      <c r="H579" s="81"/>
    </row>
    <row r="580" spans="1:8" ht="15.75">
      <c r="A580" s="28" t="s">
        <v>30</v>
      </c>
      <c r="B580" s="21" t="s">
        <v>225</v>
      </c>
      <c r="C580" s="18">
        <v>620</v>
      </c>
      <c r="D580" s="81">
        <v>113723.87</v>
      </c>
      <c r="E580" s="81">
        <v>113723.87</v>
      </c>
      <c r="F580" s="81"/>
      <c r="G580" s="81"/>
      <c r="H580" s="81"/>
    </row>
    <row r="581" spans="1:8" ht="102.75" customHeight="1">
      <c r="A581" s="28" t="s">
        <v>226</v>
      </c>
      <c r="B581" s="21" t="s">
        <v>227</v>
      </c>
      <c r="C581" s="5"/>
      <c r="D581" s="81">
        <f>SUM(D582)</f>
        <v>506268</v>
      </c>
      <c r="E581" s="81">
        <f>SUM(E582)</f>
        <v>568619</v>
      </c>
      <c r="F581" s="81"/>
      <c r="G581" s="81"/>
      <c r="H581" s="81"/>
    </row>
    <row r="582" spans="1:8" ht="31.5">
      <c r="A582" s="28" t="s">
        <v>29</v>
      </c>
      <c r="B582" s="21" t="s">
        <v>227</v>
      </c>
      <c r="C582" s="35">
        <v>600</v>
      </c>
      <c r="D582" s="81">
        <f>SUM(D583,D585)</f>
        <v>506268</v>
      </c>
      <c r="E582" s="81">
        <f>SUM(E583,E585)</f>
        <v>568619</v>
      </c>
      <c r="F582" s="81"/>
      <c r="G582" s="81"/>
      <c r="H582" s="81"/>
    </row>
    <row r="583" spans="1:8" ht="15.75">
      <c r="A583" s="34" t="s">
        <v>48</v>
      </c>
      <c r="B583" s="21" t="s">
        <v>227</v>
      </c>
      <c r="C583" s="18">
        <v>610</v>
      </c>
      <c r="D583" s="81">
        <v>143319.60999999999</v>
      </c>
      <c r="E583" s="81">
        <v>160761.60000000001</v>
      </c>
      <c r="F583" s="81"/>
      <c r="G583" s="81"/>
      <c r="H583" s="81"/>
    </row>
    <row r="584" spans="1:8" ht="15.75">
      <c r="A584" s="20" t="s">
        <v>132</v>
      </c>
      <c r="B584" s="21" t="s">
        <v>227</v>
      </c>
      <c r="C584" s="18">
        <v>610</v>
      </c>
      <c r="D584" s="81">
        <v>143319.60999999999</v>
      </c>
      <c r="E584" s="81">
        <v>160761.60000000001</v>
      </c>
      <c r="F584" s="81"/>
      <c r="G584" s="81"/>
      <c r="H584" s="81"/>
    </row>
    <row r="585" spans="1:8" ht="15.75">
      <c r="A585" s="28" t="s">
        <v>30</v>
      </c>
      <c r="B585" s="21" t="s">
        <v>227</v>
      </c>
      <c r="C585" s="18">
        <v>620</v>
      </c>
      <c r="D585" s="81">
        <v>362948.39</v>
      </c>
      <c r="E585" s="81">
        <v>407857.4</v>
      </c>
      <c r="F585" s="81"/>
      <c r="G585" s="81"/>
      <c r="H585" s="81"/>
    </row>
    <row r="586" spans="1:8" ht="15.75">
      <c r="A586" s="20" t="s">
        <v>132</v>
      </c>
      <c r="B586" s="21" t="s">
        <v>227</v>
      </c>
      <c r="C586" s="18">
        <v>620</v>
      </c>
      <c r="D586" s="81">
        <v>362948.39</v>
      </c>
      <c r="E586" s="81">
        <v>407857.4</v>
      </c>
      <c r="F586" s="81"/>
      <c r="G586" s="81"/>
      <c r="H586" s="81"/>
    </row>
    <row r="587" spans="1:8" ht="63">
      <c r="A587" s="28" t="s">
        <v>608</v>
      </c>
      <c r="B587" s="21" t="s">
        <v>609</v>
      </c>
      <c r="C587" s="18"/>
      <c r="D587" s="81">
        <f>SUM(D588)</f>
        <v>200</v>
      </c>
      <c r="E587" s="81">
        <f>SUM(E588)</f>
        <v>200</v>
      </c>
      <c r="F587" s="81"/>
    </row>
    <row r="588" spans="1:8" ht="31.5">
      <c r="A588" s="111" t="s">
        <v>29</v>
      </c>
      <c r="B588" s="21" t="s">
        <v>609</v>
      </c>
      <c r="C588" s="35">
        <v>600</v>
      </c>
      <c r="D588" s="81">
        <f>SUM(D589,D590)</f>
        <v>200</v>
      </c>
      <c r="E588" s="81">
        <f>SUM(E589,E590)</f>
        <v>200</v>
      </c>
      <c r="F588" s="81"/>
    </row>
    <row r="589" spans="1:8" ht="15.75">
      <c r="A589" s="28" t="s">
        <v>48</v>
      </c>
      <c r="B589" s="21" t="s">
        <v>609</v>
      </c>
      <c r="C589" s="18">
        <v>610</v>
      </c>
      <c r="D589" s="81">
        <v>50</v>
      </c>
      <c r="E589" s="81">
        <v>50</v>
      </c>
      <c r="F589" s="81"/>
      <c r="G589" s="81"/>
    </row>
    <row r="590" spans="1:8" ht="15.75">
      <c r="A590" s="111" t="s">
        <v>30</v>
      </c>
      <c r="B590" s="21" t="s">
        <v>609</v>
      </c>
      <c r="C590" s="18">
        <v>620</v>
      </c>
      <c r="D590" s="81">
        <v>150</v>
      </c>
      <c r="E590" s="81">
        <v>150</v>
      </c>
      <c r="F590" s="81"/>
    </row>
    <row r="591" spans="1:8" ht="47.25">
      <c r="A591" s="97" t="s">
        <v>411</v>
      </c>
      <c r="B591" s="21" t="s">
        <v>412</v>
      </c>
      <c r="C591" s="18"/>
      <c r="D591" s="81">
        <f>SUM(D592)</f>
        <v>3029.9</v>
      </c>
      <c r="E591" s="81">
        <f>SUM(E592)</f>
        <v>3029.9</v>
      </c>
      <c r="F591" s="81"/>
      <c r="G591" s="81"/>
      <c r="H591" s="96"/>
    </row>
    <row r="592" spans="1:8" ht="15.75">
      <c r="A592" s="45" t="s">
        <v>219</v>
      </c>
      <c r="B592" s="21" t="s">
        <v>413</v>
      </c>
      <c r="C592" s="18"/>
      <c r="D592" s="81">
        <f>SUM(D593)</f>
        <v>3029.9</v>
      </c>
      <c r="E592" s="81">
        <f>SUM(E593)</f>
        <v>3029.9</v>
      </c>
      <c r="F592" s="81"/>
      <c r="G592" s="81"/>
    </row>
    <row r="593" spans="1:8" ht="31.5">
      <c r="A593" s="28" t="s">
        <v>29</v>
      </c>
      <c r="B593" s="21" t="s">
        <v>413</v>
      </c>
      <c r="C593" s="35">
        <v>600</v>
      </c>
      <c r="D593" s="81">
        <f>SUM(D594,D595,)</f>
        <v>3029.9</v>
      </c>
      <c r="E593" s="81">
        <f>SUM(E594,E595,)</f>
        <v>3029.9</v>
      </c>
      <c r="F593" s="81"/>
      <c r="G593" s="81"/>
    </row>
    <row r="594" spans="1:8" ht="15.75">
      <c r="A594" s="28" t="s">
        <v>48</v>
      </c>
      <c r="B594" s="21" t="s">
        <v>413</v>
      </c>
      <c r="C594" s="18">
        <v>610</v>
      </c>
      <c r="D594" s="81">
        <v>820.4</v>
      </c>
      <c r="E594" s="81">
        <v>820.4</v>
      </c>
      <c r="F594" s="81"/>
      <c r="G594" s="81"/>
    </row>
    <row r="595" spans="1:8" ht="15.75">
      <c r="A595" s="28" t="s">
        <v>30</v>
      </c>
      <c r="B595" s="21" t="s">
        <v>413</v>
      </c>
      <c r="C595" s="18">
        <v>620</v>
      </c>
      <c r="D595" s="81">
        <v>2209.5</v>
      </c>
      <c r="E595" s="81">
        <v>2209.5</v>
      </c>
      <c r="F595" s="81"/>
      <c r="G595" s="81"/>
    </row>
    <row r="596" spans="1:8" ht="15.75">
      <c r="A596" s="20" t="s">
        <v>271</v>
      </c>
      <c r="B596" s="21" t="s">
        <v>272</v>
      </c>
      <c r="C596" s="24"/>
      <c r="D596" s="81">
        <f>SUM(D597,D608,D613,D629,D634,D639,D644,D652)</f>
        <v>658040.9</v>
      </c>
      <c r="E596" s="81">
        <f>SUM(E597,E608,E613,E629,E634,E639,E644,E652)</f>
        <v>743886.9</v>
      </c>
      <c r="F596" s="81"/>
      <c r="G596" s="81"/>
      <c r="H596" s="81"/>
    </row>
    <row r="597" spans="1:8" ht="128.25" customHeight="1">
      <c r="A597" s="20" t="s">
        <v>228</v>
      </c>
      <c r="B597" s="21" t="s">
        <v>229</v>
      </c>
      <c r="C597" s="24"/>
      <c r="D597" s="81">
        <f>SUM(D598,D602)</f>
        <v>536976.94999999995</v>
      </c>
      <c r="E597" s="81">
        <f>SUM(E598,E602)</f>
        <v>616160.94999999995</v>
      </c>
      <c r="F597" s="81"/>
      <c r="G597" s="81"/>
      <c r="H597" s="81"/>
    </row>
    <row r="598" spans="1:8" ht="15.75">
      <c r="A598" s="45" t="s">
        <v>230</v>
      </c>
      <c r="B598" s="21" t="s">
        <v>231</v>
      </c>
      <c r="C598" s="24"/>
      <c r="D598" s="81">
        <f>SUM(D599)</f>
        <v>4547.95</v>
      </c>
      <c r="E598" s="81">
        <f>SUM(E599)</f>
        <v>4547.95</v>
      </c>
      <c r="F598" s="81"/>
      <c r="G598" s="81"/>
      <c r="H598" s="81"/>
    </row>
    <row r="599" spans="1:8" ht="31.5">
      <c r="A599" s="28" t="s">
        <v>29</v>
      </c>
      <c r="B599" s="21" t="s">
        <v>231</v>
      </c>
      <c r="C599" s="29">
        <v>600</v>
      </c>
      <c r="D599" s="81">
        <f>SUM(D600,D601)</f>
        <v>4547.95</v>
      </c>
      <c r="E599" s="81">
        <f>SUM(E600,E601)</f>
        <v>4547.95</v>
      </c>
      <c r="F599" s="81"/>
      <c r="G599" s="81"/>
      <c r="H599" s="81"/>
    </row>
    <row r="600" spans="1:8" ht="15.75">
      <c r="A600" s="28" t="s">
        <v>48</v>
      </c>
      <c r="B600" s="21" t="s">
        <v>231</v>
      </c>
      <c r="C600" s="18">
        <v>610</v>
      </c>
      <c r="D600" s="81">
        <v>1142.05</v>
      </c>
      <c r="E600" s="81">
        <v>1142.05</v>
      </c>
      <c r="F600" s="81"/>
      <c r="G600" s="81"/>
      <c r="H600" s="81"/>
    </row>
    <row r="601" spans="1:8" ht="15.75">
      <c r="A601" s="28" t="s">
        <v>30</v>
      </c>
      <c r="B601" s="21" t="s">
        <v>231</v>
      </c>
      <c r="C601" s="18">
        <v>620</v>
      </c>
      <c r="D601" s="81">
        <v>3405.9</v>
      </c>
      <c r="E601" s="81">
        <v>3405.9</v>
      </c>
      <c r="F601" s="81"/>
      <c r="G601" s="81"/>
      <c r="H601" s="81"/>
    </row>
    <row r="602" spans="1:8" ht="148.9" customHeight="1">
      <c r="A602" s="20" t="s">
        <v>233</v>
      </c>
      <c r="B602" s="21" t="s">
        <v>234</v>
      </c>
      <c r="C602" s="36"/>
      <c r="D602" s="81">
        <f>SUM(D603)</f>
        <v>532429</v>
      </c>
      <c r="E602" s="81">
        <f>SUM(E603)</f>
        <v>611613</v>
      </c>
      <c r="F602" s="81"/>
      <c r="G602" s="81"/>
      <c r="H602" s="81"/>
    </row>
    <row r="603" spans="1:8" ht="31.5">
      <c r="A603" s="28" t="s">
        <v>29</v>
      </c>
      <c r="B603" s="21" t="s">
        <v>234</v>
      </c>
      <c r="C603" s="36">
        <v>600</v>
      </c>
      <c r="D603" s="81">
        <f>SUM(D604,D606)</f>
        <v>532429</v>
      </c>
      <c r="E603" s="81">
        <f>SUM(E604,E606)</f>
        <v>611613</v>
      </c>
      <c r="F603" s="81"/>
      <c r="G603" s="81"/>
      <c r="H603" s="81"/>
    </row>
    <row r="604" spans="1:8" ht="15.75">
      <c r="A604" s="34" t="s">
        <v>48</v>
      </c>
      <c r="B604" s="21" t="s">
        <v>234</v>
      </c>
      <c r="C604" s="18">
        <v>610</v>
      </c>
      <c r="D604" s="81">
        <v>368725.04</v>
      </c>
      <c r="E604" s="81">
        <v>428260</v>
      </c>
      <c r="F604" s="81"/>
      <c r="G604" s="81"/>
      <c r="H604" s="81"/>
    </row>
    <row r="605" spans="1:8" ht="15.75">
      <c r="A605" s="20" t="s">
        <v>132</v>
      </c>
      <c r="B605" s="21" t="s">
        <v>234</v>
      </c>
      <c r="C605" s="18">
        <v>610</v>
      </c>
      <c r="D605" s="81">
        <v>368725.04</v>
      </c>
      <c r="E605" s="81">
        <v>428260</v>
      </c>
      <c r="F605" s="81"/>
      <c r="G605" s="81"/>
      <c r="H605" s="81"/>
    </row>
    <row r="606" spans="1:8" ht="15.75">
      <c r="A606" s="28" t="s">
        <v>30</v>
      </c>
      <c r="B606" s="21" t="s">
        <v>234</v>
      </c>
      <c r="C606" s="18">
        <v>620</v>
      </c>
      <c r="D606" s="81">
        <v>163703.96</v>
      </c>
      <c r="E606" s="81">
        <v>183353</v>
      </c>
      <c r="F606" s="81"/>
      <c r="G606" s="81"/>
      <c r="H606" s="81"/>
    </row>
    <row r="607" spans="1:8" ht="15.75">
      <c r="A607" s="20" t="s">
        <v>132</v>
      </c>
      <c r="B607" s="21" t="s">
        <v>234</v>
      </c>
      <c r="C607" s="18">
        <v>620</v>
      </c>
      <c r="D607" s="81">
        <v>163703.96</v>
      </c>
      <c r="E607" s="81">
        <v>183353</v>
      </c>
      <c r="F607" s="81"/>
      <c r="G607" s="81"/>
      <c r="H607" s="81"/>
    </row>
    <row r="608" spans="1:8" ht="31.5">
      <c r="A608" s="20" t="s">
        <v>235</v>
      </c>
      <c r="B608" s="21" t="s">
        <v>236</v>
      </c>
      <c r="C608" s="18"/>
      <c r="D608" s="81">
        <f t="shared" ref="D608:E610" si="65">SUM(D609)</f>
        <v>4187</v>
      </c>
      <c r="E608" s="81">
        <f t="shared" si="65"/>
        <v>7247</v>
      </c>
      <c r="F608" s="81"/>
      <c r="G608" s="81"/>
      <c r="H608" s="81"/>
    </row>
    <row r="609" spans="1:8" ht="135.75" customHeight="1">
      <c r="A609" s="20" t="s">
        <v>237</v>
      </c>
      <c r="B609" s="21" t="s">
        <v>238</v>
      </c>
      <c r="C609" s="18"/>
      <c r="D609" s="81">
        <f t="shared" si="65"/>
        <v>4187</v>
      </c>
      <c r="E609" s="81">
        <f t="shared" si="65"/>
        <v>7247</v>
      </c>
      <c r="F609" s="81"/>
      <c r="G609" s="81"/>
      <c r="H609" s="81"/>
    </row>
    <row r="610" spans="1:8" ht="31.5">
      <c r="A610" s="28" t="s">
        <v>29</v>
      </c>
      <c r="B610" s="21" t="s">
        <v>238</v>
      </c>
      <c r="C610" s="18">
        <v>600</v>
      </c>
      <c r="D610" s="81">
        <f t="shared" si="65"/>
        <v>4187</v>
      </c>
      <c r="E610" s="81">
        <f t="shared" si="65"/>
        <v>7247</v>
      </c>
      <c r="F610" s="81"/>
      <c r="G610" s="81"/>
      <c r="H610" s="81"/>
    </row>
    <row r="611" spans="1:8" ht="31.5">
      <c r="A611" s="20" t="s">
        <v>220</v>
      </c>
      <c r="B611" s="21" t="s">
        <v>238</v>
      </c>
      <c r="C611" s="18">
        <v>630</v>
      </c>
      <c r="D611" s="81">
        <v>4187</v>
      </c>
      <c r="E611" s="81">
        <v>7247</v>
      </c>
      <c r="F611" s="81"/>
      <c r="G611" s="81"/>
      <c r="H611" s="81"/>
    </row>
    <row r="612" spans="1:8" ht="15.75">
      <c r="A612" s="20" t="s">
        <v>132</v>
      </c>
      <c r="B612" s="21" t="s">
        <v>238</v>
      </c>
      <c r="C612" s="18">
        <v>630</v>
      </c>
      <c r="D612" s="81">
        <v>4187</v>
      </c>
      <c r="E612" s="81">
        <v>7247</v>
      </c>
      <c r="F612" s="81"/>
      <c r="G612" s="81"/>
      <c r="H612" s="81"/>
    </row>
    <row r="613" spans="1:8" ht="31.5">
      <c r="A613" s="23" t="s">
        <v>239</v>
      </c>
      <c r="B613" s="21" t="s">
        <v>240</v>
      </c>
      <c r="C613" s="18"/>
      <c r="D613" s="81">
        <f>SUM(D614,D618,D621)</f>
        <v>105402.65</v>
      </c>
      <c r="E613" s="81">
        <f>SUM(E614,E618,E621)</f>
        <v>107917.65</v>
      </c>
      <c r="F613" s="81"/>
      <c r="G613" s="81"/>
      <c r="H613" s="81"/>
    </row>
    <row r="614" spans="1:8" ht="15.75">
      <c r="A614" s="45" t="s">
        <v>230</v>
      </c>
      <c r="B614" s="21" t="s">
        <v>241</v>
      </c>
      <c r="C614" s="18"/>
      <c r="D614" s="81">
        <f>SUM(D615)</f>
        <v>58876.34</v>
      </c>
      <c r="E614" s="81">
        <f>SUM(E615)</f>
        <v>58876.34</v>
      </c>
      <c r="F614" s="81"/>
      <c r="G614" s="81"/>
      <c r="H614" s="81"/>
    </row>
    <row r="615" spans="1:8" ht="31.5">
      <c r="A615" s="28" t="s">
        <v>29</v>
      </c>
      <c r="B615" s="21" t="s">
        <v>241</v>
      </c>
      <c r="C615" s="29">
        <v>600</v>
      </c>
      <c r="D615" s="81">
        <f>SUM(D616,D617)</f>
        <v>58876.34</v>
      </c>
      <c r="E615" s="81">
        <f>SUM(E616,E617)</f>
        <v>58876.34</v>
      </c>
      <c r="F615" s="81"/>
      <c r="G615" s="81"/>
      <c r="H615" s="81"/>
    </row>
    <row r="616" spans="1:8" ht="15.75">
      <c r="A616" s="28" t="s">
        <v>48</v>
      </c>
      <c r="B616" s="21" t="s">
        <v>241</v>
      </c>
      <c r="C616" s="18">
        <v>610</v>
      </c>
      <c r="D616" s="81">
        <v>37668.31</v>
      </c>
      <c r="E616" s="81">
        <v>37668.31</v>
      </c>
      <c r="F616" s="81"/>
      <c r="G616" s="81"/>
      <c r="H616" s="81"/>
    </row>
    <row r="617" spans="1:8" ht="15.75">
      <c r="A617" s="28" t="s">
        <v>30</v>
      </c>
      <c r="B617" s="21" t="s">
        <v>241</v>
      </c>
      <c r="C617" s="18">
        <v>620</v>
      </c>
      <c r="D617" s="81">
        <v>21208.03</v>
      </c>
      <c r="E617" s="81">
        <v>21208.03</v>
      </c>
      <c r="F617" s="81"/>
      <c r="G617" s="81"/>
      <c r="H617" s="81"/>
    </row>
    <row r="618" spans="1:8" ht="15.75">
      <c r="A618" s="45" t="s">
        <v>232</v>
      </c>
      <c r="B618" s="21" t="s">
        <v>242</v>
      </c>
      <c r="C618" s="18"/>
      <c r="D618" s="81">
        <f>SUM(D619)</f>
        <v>5283.31</v>
      </c>
      <c r="E618" s="81">
        <f>SUM(E619)</f>
        <v>5283.31</v>
      </c>
      <c r="F618" s="81"/>
      <c r="G618" s="81"/>
      <c r="H618" s="81"/>
    </row>
    <row r="619" spans="1:8" ht="31.5">
      <c r="A619" s="28" t="s">
        <v>29</v>
      </c>
      <c r="B619" s="21" t="s">
        <v>242</v>
      </c>
      <c r="C619" s="29">
        <v>600</v>
      </c>
      <c r="D619" s="81">
        <f>SUM(D620)</f>
        <v>5283.31</v>
      </c>
      <c r="E619" s="81">
        <f>SUM(E620)</f>
        <v>5283.31</v>
      </c>
      <c r="F619" s="81"/>
      <c r="G619" s="81"/>
      <c r="H619" s="81"/>
    </row>
    <row r="620" spans="1:8" ht="15.75">
      <c r="A620" s="28" t="s">
        <v>48</v>
      </c>
      <c r="B620" s="21" t="s">
        <v>242</v>
      </c>
      <c r="C620" s="18">
        <v>610</v>
      </c>
      <c r="D620" s="81">
        <v>5283.31</v>
      </c>
      <c r="E620" s="81">
        <v>5283.31</v>
      </c>
      <c r="F620" s="81"/>
      <c r="G620" s="81"/>
      <c r="H620" s="81"/>
    </row>
    <row r="621" spans="1:8" ht="100.5" customHeight="1">
      <c r="A621" s="60" t="s">
        <v>243</v>
      </c>
      <c r="B621" s="21" t="s">
        <v>244</v>
      </c>
      <c r="C621" s="36"/>
      <c r="D621" s="81">
        <f>SUM(D622)</f>
        <v>41243</v>
      </c>
      <c r="E621" s="81">
        <f>SUM(E622)</f>
        <v>43758</v>
      </c>
      <c r="F621" s="81"/>
      <c r="G621" s="81"/>
      <c r="H621" s="81"/>
    </row>
    <row r="622" spans="1:8" ht="31.5">
      <c r="A622" s="28" t="s">
        <v>29</v>
      </c>
      <c r="B622" s="21" t="s">
        <v>244</v>
      </c>
      <c r="C622" s="36">
        <v>600</v>
      </c>
      <c r="D622" s="81">
        <f>SUM(D623,D625,D627)</f>
        <v>41243</v>
      </c>
      <c r="E622" s="81">
        <f>SUM(E623,E625,E627)</f>
        <v>43758</v>
      </c>
      <c r="F622" s="81"/>
      <c r="G622" s="81"/>
      <c r="H622" s="81"/>
    </row>
    <row r="623" spans="1:8" ht="15.75">
      <c r="A623" s="34" t="s">
        <v>48</v>
      </c>
      <c r="B623" s="21" t="s">
        <v>244</v>
      </c>
      <c r="C623" s="18">
        <v>610</v>
      </c>
      <c r="D623" s="81">
        <v>27534.38</v>
      </c>
      <c r="E623" s="81">
        <v>29116.85</v>
      </c>
      <c r="F623" s="81"/>
      <c r="G623" s="81"/>
      <c r="H623" s="81"/>
    </row>
    <row r="624" spans="1:8" ht="15.75">
      <c r="A624" s="20" t="s">
        <v>132</v>
      </c>
      <c r="B624" s="21" t="s">
        <v>244</v>
      </c>
      <c r="C624" s="18">
        <v>610</v>
      </c>
      <c r="D624" s="81">
        <v>27534.38</v>
      </c>
      <c r="E624" s="81">
        <v>29116.85</v>
      </c>
      <c r="F624" s="81"/>
      <c r="G624" s="81"/>
      <c r="H624" s="81"/>
    </row>
    <row r="625" spans="1:8" ht="15.75">
      <c r="A625" s="28" t="s">
        <v>30</v>
      </c>
      <c r="B625" s="21" t="s">
        <v>244</v>
      </c>
      <c r="C625" s="18">
        <v>620</v>
      </c>
      <c r="D625" s="81">
        <v>13259.32</v>
      </c>
      <c r="E625" s="81">
        <v>14080.43</v>
      </c>
      <c r="F625" s="81"/>
      <c r="G625" s="81"/>
      <c r="H625" s="81"/>
    </row>
    <row r="626" spans="1:8" ht="15.75">
      <c r="A626" s="20" t="s">
        <v>132</v>
      </c>
      <c r="B626" s="21" t="s">
        <v>244</v>
      </c>
      <c r="C626" s="18">
        <v>620</v>
      </c>
      <c r="D626" s="81">
        <v>13259.32</v>
      </c>
      <c r="E626" s="81">
        <v>14080.43</v>
      </c>
      <c r="F626" s="81"/>
      <c r="G626" s="81"/>
      <c r="H626" s="81"/>
    </row>
    <row r="627" spans="1:8" ht="31.5">
      <c r="A627" s="20" t="s">
        <v>220</v>
      </c>
      <c r="B627" s="21" t="s">
        <v>244</v>
      </c>
      <c r="C627" s="18">
        <v>630</v>
      </c>
      <c r="D627" s="81">
        <v>449.3</v>
      </c>
      <c r="E627" s="81">
        <v>560.72</v>
      </c>
      <c r="F627" s="81"/>
      <c r="G627" s="81"/>
    </row>
    <row r="628" spans="1:8" ht="15.75">
      <c r="A628" s="20" t="s">
        <v>132</v>
      </c>
      <c r="B628" s="21" t="s">
        <v>244</v>
      </c>
      <c r="C628" s="18">
        <v>630</v>
      </c>
      <c r="D628" s="81">
        <v>449.3</v>
      </c>
      <c r="E628" s="81">
        <v>560.72</v>
      </c>
      <c r="F628" s="81"/>
      <c r="G628" s="81"/>
    </row>
    <row r="629" spans="1:8" ht="103.5" customHeight="1">
      <c r="A629" s="20" t="s">
        <v>414</v>
      </c>
      <c r="B629" s="21" t="s">
        <v>415</v>
      </c>
      <c r="C629" s="18"/>
      <c r="D629" s="81">
        <f>SUM(D630,)</f>
        <v>2370.8000000000002</v>
      </c>
      <c r="E629" s="81">
        <f>SUM(E630,)</f>
        <v>2370.8000000000002</v>
      </c>
      <c r="F629" s="81"/>
      <c r="G629" s="81"/>
      <c r="H629" s="96"/>
    </row>
    <row r="630" spans="1:8" ht="15.75">
      <c r="A630" s="45" t="s">
        <v>230</v>
      </c>
      <c r="B630" s="21" t="s">
        <v>416</v>
      </c>
      <c r="C630" s="18"/>
      <c r="D630" s="81">
        <f t="shared" ref="D630:E630" si="66">SUM(D631)</f>
        <v>2370.8000000000002</v>
      </c>
      <c r="E630" s="81">
        <f t="shared" si="66"/>
        <v>2370.8000000000002</v>
      </c>
      <c r="F630" s="81"/>
      <c r="G630" s="81"/>
      <c r="H630" s="96"/>
    </row>
    <row r="631" spans="1:8" ht="31.5">
      <c r="A631" s="28" t="s">
        <v>29</v>
      </c>
      <c r="B631" s="21" t="s">
        <v>416</v>
      </c>
      <c r="C631" s="29">
        <v>600</v>
      </c>
      <c r="D631" s="81">
        <f>SUM(D632,D633)</f>
        <v>2370.8000000000002</v>
      </c>
      <c r="E631" s="81">
        <f>SUM(E632,E633)</f>
        <v>2370.8000000000002</v>
      </c>
      <c r="F631" s="81"/>
      <c r="G631" s="81"/>
    </row>
    <row r="632" spans="1:8" ht="15.75">
      <c r="A632" s="28" t="s">
        <v>48</v>
      </c>
      <c r="B632" s="21" t="s">
        <v>416</v>
      </c>
      <c r="C632" s="18">
        <v>610</v>
      </c>
      <c r="D632" s="81">
        <v>928</v>
      </c>
      <c r="E632" s="81">
        <v>928</v>
      </c>
      <c r="F632" s="81"/>
      <c r="G632" s="81"/>
    </row>
    <row r="633" spans="1:8" ht="15.75">
      <c r="A633" s="28" t="s">
        <v>30</v>
      </c>
      <c r="B633" s="21" t="s">
        <v>416</v>
      </c>
      <c r="C633" s="18">
        <v>620</v>
      </c>
      <c r="D633" s="81">
        <v>1442.8</v>
      </c>
      <c r="E633" s="81">
        <v>1442.8</v>
      </c>
      <c r="F633" s="81"/>
      <c r="G633" s="81"/>
    </row>
    <row r="634" spans="1:8" ht="32.450000000000003" customHeight="1">
      <c r="A634" s="61" t="s">
        <v>417</v>
      </c>
      <c r="B634" s="21" t="s">
        <v>418</v>
      </c>
      <c r="C634" s="18"/>
      <c r="D634" s="81">
        <f t="shared" ref="D634:E635" si="67">SUM(D635,)</f>
        <v>3070</v>
      </c>
      <c r="E634" s="81">
        <f t="shared" si="67"/>
        <v>3070</v>
      </c>
      <c r="F634" s="81"/>
      <c r="G634" s="81"/>
    </row>
    <row r="635" spans="1:8" ht="15.75">
      <c r="A635" s="34" t="s">
        <v>419</v>
      </c>
      <c r="B635" s="21" t="s">
        <v>420</v>
      </c>
      <c r="C635" s="18"/>
      <c r="D635" s="81">
        <f t="shared" si="67"/>
        <v>3070</v>
      </c>
      <c r="E635" s="81">
        <f t="shared" si="67"/>
        <v>3070</v>
      </c>
      <c r="F635" s="81"/>
      <c r="G635" s="81"/>
    </row>
    <row r="636" spans="1:8" ht="31.5">
      <c r="A636" s="28" t="s">
        <v>29</v>
      </c>
      <c r="B636" s="21" t="s">
        <v>420</v>
      </c>
      <c r="C636" s="29">
        <v>600</v>
      </c>
      <c r="D636" s="81">
        <f>SUM(D637,D638)</f>
        <v>3070</v>
      </c>
      <c r="E636" s="81">
        <f>SUM(E637,E638)</f>
        <v>3070</v>
      </c>
      <c r="F636" s="81"/>
      <c r="G636" s="81"/>
    </row>
    <row r="637" spans="1:8" ht="15.75">
      <c r="A637" s="28" t="s">
        <v>48</v>
      </c>
      <c r="B637" s="21" t="s">
        <v>420</v>
      </c>
      <c r="C637" s="18">
        <v>610</v>
      </c>
      <c r="D637" s="81">
        <v>2153.3000000000002</v>
      </c>
      <c r="E637" s="81">
        <v>2153.3000000000002</v>
      </c>
      <c r="F637" s="81"/>
      <c r="G637" s="81"/>
    </row>
    <row r="638" spans="1:8" ht="15.75">
      <c r="A638" s="28" t="s">
        <v>30</v>
      </c>
      <c r="B638" s="21" t="s">
        <v>420</v>
      </c>
      <c r="C638" s="18">
        <v>620</v>
      </c>
      <c r="D638" s="81">
        <v>916.7</v>
      </c>
      <c r="E638" s="81">
        <v>916.7</v>
      </c>
      <c r="F638" s="81"/>
      <c r="G638" s="81"/>
    </row>
    <row r="639" spans="1:8" ht="31.5">
      <c r="A639" s="45" t="s">
        <v>610</v>
      </c>
      <c r="B639" s="21" t="s">
        <v>611</v>
      </c>
      <c r="C639" s="18"/>
      <c r="D639" s="81">
        <f>SUM(D640)</f>
        <v>500</v>
      </c>
      <c r="E639" s="81">
        <f>SUM(E640)</f>
        <v>500</v>
      </c>
      <c r="F639" s="81"/>
      <c r="G639" s="81"/>
    </row>
    <row r="640" spans="1:8" ht="15.75">
      <c r="A640" s="45" t="s">
        <v>230</v>
      </c>
      <c r="B640" s="21" t="s">
        <v>612</v>
      </c>
      <c r="C640" s="18"/>
      <c r="D640" s="81">
        <f>SUM(D641)</f>
        <v>500</v>
      </c>
      <c r="E640" s="81">
        <f>SUM(E641)</f>
        <v>500</v>
      </c>
      <c r="F640" s="81"/>
      <c r="G640" s="81"/>
    </row>
    <row r="641" spans="1:8" ht="31.5">
      <c r="A641" s="28" t="s">
        <v>29</v>
      </c>
      <c r="B641" s="21" t="s">
        <v>612</v>
      </c>
      <c r="C641" s="29">
        <v>600</v>
      </c>
      <c r="D641" s="81">
        <f>SUM(D642,D643)</f>
        <v>500</v>
      </c>
      <c r="E641" s="81">
        <f>SUM(E642,E643)</f>
        <v>500</v>
      </c>
      <c r="F641" s="81"/>
      <c r="G641" s="81"/>
    </row>
    <row r="642" spans="1:8" ht="15.75">
      <c r="A642" s="28" t="s">
        <v>48</v>
      </c>
      <c r="B642" s="21" t="s">
        <v>612</v>
      </c>
      <c r="C642" s="18">
        <v>610</v>
      </c>
      <c r="D642" s="81">
        <v>260</v>
      </c>
      <c r="E642" s="81">
        <v>260</v>
      </c>
      <c r="F642" s="81"/>
      <c r="G642" s="81"/>
    </row>
    <row r="643" spans="1:8" ht="15.75">
      <c r="A643" s="28" t="s">
        <v>30</v>
      </c>
      <c r="B643" s="21" t="s">
        <v>612</v>
      </c>
      <c r="C643" s="18">
        <v>620</v>
      </c>
      <c r="D643" s="81">
        <v>240</v>
      </c>
      <c r="E643" s="81">
        <v>240</v>
      </c>
      <c r="F643" s="81"/>
      <c r="G643" s="81"/>
    </row>
    <row r="644" spans="1:8" ht="15.75">
      <c r="A644" s="45" t="s">
        <v>252</v>
      </c>
      <c r="B644" s="21" t="s">
        <v>421</v>
      </c>
      <c r="C644" s="18"/>
      <c r="D644" s="81">
        <f>SUM(D645,D649)</f>
        <v>2027.5000000000002</v>
      </c>
      <c r="E644" s="81">
        <f>SUM(E645,E649)</f>
        <v>2027.5000000000002</v>
      </c>
      <c r="F644" s="81"/>
      <c r="G644" s="81"/>
    </row>
    <row r="645" spans="1:8" ht="15.75">
      <c r="A645" s="45" t="s">
        <v>230</v>
      </c>
      <c r="B645" s="21" t="s">
        <v>422</v>
      </c>
      <c r="C645" s="18"/>
      <c r="D645" s="81">
        <f>SUM(D646)</f>
        <v>1936.1000000000001</v>
      </c>
      <c r="E645" s="81">
        <f>SUM(E646)</f>
        <v>1936.1000000000001</v>
      </c>
      <c r="F645" s="81"/>
      <c r="G645" s="81"/>
    </row>
    <row r="646" spans="1:8" ht="31.5">
      <c r="A646" s="28" t="s">
        <v>29</v>
      </c>
      <c r="B646" s="21" t="s">
        <v>422</v>
      </c>
      <c r="C646" s="29">
        <v>600</v>
      </c>
      <c r="D646" s="81">
        <f>SUM(D647,D648)</f>
        <v>1936.1000000000001</v>
      </c>
      <c r="E646" s="81">
        <f>SUM(E647,E648)</f>
        <v>1936.1000000000001</v>
      </c>
      <c r="F646" s="81"/>
      <c r="G646" s="81"/>
    </row>
    <row r="647" spans="1:8" ht="15.75">
      <c r="A647" s="28" t="s">
        <v>48</v>
      </c>
      <c r="B647" s="21" t="s">
        <v>422</v>
      </c>
      <c r="C647" s="18">
        <v>610</v>
      </c>
      <c r="D647" s="81">
        <v>1369.4</v>
      </c>
      <c r="E647" s="81">
        <v>1369.4</v>
      </c>
      <c r="F647" s="81"/>
      <c r="G647" s="81"/>
    </row>
    <row r="648" spans="1:8" ht="15.75">
      <c r="A648" s="28" t="s">
        <v>30</v>
      </c>
      <c r="B648" s="21" t="s">
        <v>422</v>
      </c>
      <c r="C648" s="18">
        <v>620</v>
      </c>
      <c r="D648" s="81">
        <v>566.70000000000005</v>
      </c>
      <c r="E648" s="81">
        <v>566.70000000000005</v>
      </c>
      <c r="F648" s="81"/>
      <c r="G648" s="81"/>
    </row>
    <row r="649" spans="1:8" ht="15.75">
      <c r="A649" s="45" t="s">
        <v>232</v>
      </c>
      <c r="B649" s="21" t="s">
        <v>423</v>
      </c>
      <c r="C649" s="18"/>
      <c r="D649" s="81">
        <f>SUM(D651)</f>
        <v>91.4</v>
      </c>
      <c r="E649" s="81">
        <f>SUM(E651)</f>
        <v>91.4</v>
      </c>
      <c r="F649" s="81"/>
      <c r="G649" s="81"/>
      <c r="H649" s="96"/>
    </row>
    <row r="650" spans="1:8" ht="31.5">
      <c r="A650" s="28" t="s">
        <v>29</v>
      </c>
      <c r="B650" s="21" t="s">
        <v>423</v>
      </c>
      <c r="C650" s="29">
        <v>600</v>
      </c>
      <c r="D650" s="81">
        <f>SUM(D651,)</f>
        <v>91.4</v>
      </c>
      <c r="E650" s="81">
        <f>SUM(E651,)</f>
        <v>91.4</v>
      </c>
      <c r="F650" s="81"/>
      <c r="G650" s="81"/>
      <c r="H650" s="96"/>
    </row>
    <row r="651" spans="1:8" ht="15.75">
      <c r="A651" s="28" t="s">
        <v>48</v>
      </c>
      <c r="B651" s="21" t="s">
        <v>423</v>
      </c>
      <c r="C651" s="18">
        <v>610</v>
      </c>
      <c r="D651" s="81">
        <v>91.4</v>
      </c>
      <c r="E651" s="81">
        <v>91.4</v>
      </c>
      <c r="F651" s="81"/>
      <c r="G651" s="81"/>
      <c r="H651" s="96"/>
    </row>
    <row r="652" spans="1:8" ht="63">
      <c r="A652" s="45" t="s">
        <v>471</v>
      </c>
      <c r="B652" s="21" t="s">
        <v>273</v>
      </c>
      <c r="C652" s="24"/>
      <c r="D652" s="81">
        <f t="shared" ref="D652:E652" si="68">SUM(D653)</f>
        <v>3506</v>
      </c>
      <c r="E652" s="81">
        <f t="shared" si="68"/>
        <v>4593</v>
      </c>
      <c r="F652" s="81"/>
      <c r="G652" s="81"/>
    </row>
    <row r="653" spans="1:8" ht="55.5" customHeight="1">
      <c r="A653" s="47" t="s">
        <v>472</v>
      </c>
      <c r="B653" s="21" t="s">
        <v>274</v>
      </c>
      <c r="C653" s="24"/>
      <c r="D653" s="81">
        <f>SUM(D654,D657)</f>
        <v>3506</v>
      </c>
      <c r="E653" s="81">
        <f>SUM(E654,E657)</f>
        <v>4593</v>
      </c>
      <c r="F653" s="81"/>
      <c r="G653" s="81"/>
      <c r="H653" s="81"/>
    </row>
    <row r="654" spans="1:8" ht="47.25">
      <c r="A654" s="23" t="s">
        <v>43</v>
      </c>
      <c r="B654" s="21" t="s">
        <v>274</v>
      </c>
      <c r="C654" s="24">
        <v>100</v>
      </c>
      <c r="D654" s="81">
        <f>SUM(D655)</f>
        <v>3327.97</v>
      </c>
      <c r="E654" s="81">
        <f>SUM(E655)</f>
        <v>3327.97</v>
      </c>
      <c r="F654" s="81"/>
      <c r="G654" s="81"/>
      <c r="H654" s="81"/>
    </row>
    <row r="655" spans="1:8" ht="15.75">
      <c r="A655" s="23" t="s">
        <v>54</v>
      </c>
      <c r="B655" s="21" t="s">
        <v>274</v>
      </c>
      <c r="C655" s="24">
        <v>120</v>
      </c>
      <c r="D655" s="81">
        <v>3327.97</v>
      </c>
      <c r="E655" s="81">
        <v>3327.97</v>
      </c>
      <c r="F655" s="81"/>
      <c r="G655" s="81"/>
      <c r="H655" s="81"/>
    </row>
    <row r="656" spans="1:8" ht="15.75">
      <c r="A656" s="20" t="s">
        <v>134</v>
      </c>
      <c r="B656" s="21" t="s">
        <v>274</v>
      </c>
      <c r="C656" s="24">
        <v>120</v>
      </c>
      <c r="D656" s="81">
        <v>3327.97</v>
      </c>
      <c r="E656" s="81">
        <v>3327.97</v>
      </c>
      <c r="F656" s="81"/>
      <c r="G656" s="81"/>
      <c r="H656" s="81"/>
    </row>
    <row r="657" spans="1:8" ht="31.5">
      <c r="A657" s="23" t="s">
        <v>95</v>
      </c>
      <c r="B657" s="21" t="s">
        <v>274</v>
      </c>
      <c r="C657" s="24">
        <v>200</v>
      </c>
      <c r="D657" s="83">
        <f>SUM(D658)</f>
        <v>178.03</v>
      </c>
      <c r="E657" s="83">
        <f>SUM(E658)</f>
        <v>1265.03</v>
      </c>
      <c r="F657" s="83"/>
      <c r="G657" s="83"/>
      <c r="H657" s="83"/>
    </row>
    <row r="658" spans="1:8" ht="31.5">
      <c r="A658" s="23" t="s">
        <v>17</v>
      </c>
      <c r="B658" s="21" t="s">
        <v>274</v>
      </c>
      <c r="C658" s="24">
        <v>240</v>
      </c>
      <c r="D658" s="83">
        <v>178.03</v>
      </c>
      <c r="E658" s="83">
        <v>1265.03</v>
      </c>
      <c r="F658" s="83"/>
      <c r="G658" s="83"/>
      <c r="H658" s="83"/>
    </row>
    <row r="659" spans="1:8" ht="15.75">
      <c r="A659" s="20" t="s">
        <v>134</v>
      </c>
      <c r="B659" s="21" t="s">
        <v>274</v>
      </c>
      <c r="C659" s="24">
        <v>240</v>
      </c>
      <c r="D659" s="83">
        <v>178.03</v>
      </c>
      <c r="E659" s="83">
        <v>1265.03</v>
      </c>
      <c r="F659" s="83"/>
      <c r="G659" s="83"/>
      <c r="H659" s="83"/>
    </row>
    <row r="660" spans="1:8" ht="31.5">
      <c r="A660" s="20" t="s">
        <v>245</v>
      </c>
      <c r="B660" s="21" t="s">
        <v>246</v>
      </c>
      <c r="C660" s="18"/>
      <c r="D660" s="81">
        <f>SUM(D661,D668,D675)</f>
        <v>141463</v>
      </c>
      <c r="E660" s="81">
        <f>SUM(E661,E668,E675)</f>
        <v>141463</v>
      </c>
      <c r="F660" s="81"/>
      <c r="G660" s="81"/>
      <c r="H660" s="81"/>
    </row>
    <row r="661" spans="1:8" ht="63">
      <c r="A661" s="20" t="s">
        <v>247</v>
      </c>
      <c r="B661" s="21" t="s">
        <v>248</v>
      </c>
      <c r="C661" s="18"/>
      <c r="D661" s="81">
        <f>SUM(D662,D665)</f>
        <v>69385.399999999994</v>
      </c>
      <c r="E661" s="81">
        <f>SUM(E662,E665)</f>
        <v>69385.399999999994</v>
      </c>
      <c r="F661" s="81"/>
      <c r="G661" s="81"/>
      <c r="H661" s="81"/>
    </row>
    <row r="662" spans="1:8" ht="15.75">
      <c r="A662" s="45" t="s">
        <v>361</v>
      </c>
      <c r="B662" s="21" t="s">
        <v>249</v>
      </c>
      <c r="C662" s="27"/>
      <c r="D662" s="81">
        <f>SUM(D663)</f>
        <v>47899.57</v>
      </c>
      <c r="E662" s="81">
        <f>SUM(E663)</f>
        <v>47899.57</v>
      </c>
      <c r="F662" s="81"/>
      <c r="G662" s="81"/>
      <c r="H662" s="81"/>
    </row>
    <row r="663" spans="1:8" ht="31.5">
      <c r="A663" s="28" t="s">
        <v>29</v>
      </c>
      <c r="B663" s="21" t="s">
        <v>249</v>
      </c>
      <c r="C663" s="29">
        <v>600</v>
      </c>
      <c r="D663" s="81">
        <f>SUM(D664)</f>
        <v>47899.57</v>
      </c>
      <c r="E663" s="81">
        <f>SUM(E664)</f>
        <v>47899.57</v>
      </c>
      <c r="F663" s="81"/>
      <c r="G663" s="81"/>
      <c r="H663" s="81"/>
    </row>
    <row r="664" spans="1:8" ht="15.75">
      <c r="A664" s="28" t="s">
        <v>48</v>
      </c>
      <c r="B664" s="21" t="s">
        <v>249</v>
      </c>
      <c r="C664" s="18">
        <v>610</v>
      </c>
      <c r="D664" s="81">
        <v>47899.57</v>
      </c>
      <c r="E664" s="81">
        <v>47899.57</v>
      </c>
      <c r="F664" s="81"/>
      <c r="G664" s="81"/>
      <c r="H664" s="81"/>
    </row>
    <row r="665" spans="1:8" ht="31.5">
      <c r="A665" s="45" t="s">
        <v>250</v>
      </c>
      <c r="B665" s="21" t="s">
        <v>251</v>
      </c>
      <c r="C665" s="27"/>
      <c r="D665" s="81">
        <f>SUM(D666)</f>
        <v>21485.83</v>
      </c>
      <c r="E665" s="81">
        <f>SUM(E666)</f>
        <v>21485.83</v>
      </c>
      <c r="F665" s="81"/>
      <c r="G665" s="81"/>
      <c r="H665" s="81"/>
    </row>
    <row r="666" spans="1:8" ht="31.5">
      <c r="A666" s="28" t="s">
        <v>29</v>
      </c>
      <c r="B666" s="21" t="s">
        <v>251</v>
      </c>
      <c r="C666" s="29">
        <v>600</v>
      </c>
      <c r="D666" s="81">
        <f>SUM(D667,)</f>
        <v>21485.83</v>
      </c>
      <c r="E666" s="81">
        <f>SUM(E667,)</f>
        <v>21485.83</v>
      </c>
      <c r="F666" s="81"/>
      <c r="G666" s="81"/>
      <c r="H666" s="81"/>
    </row>
    <row r="667" spans="1:8" ht="15.75">
      <c r="A667" s="28" t="s">
        <v>48</v>
      </c>
      <c r="B667" s="21" t="s">
        <v>251</v>
      </c>
      <c r="C667" s="18">
        <v>610</v>
      </c>
      <c r="D667" s="81">
        <v>21485.83</v>
      </c>
      <c r="E667" s="81">
        <v>21485.83</v>
      </c>
      <c r="F667" s="81"/>
      <c r="G667" s="81"/>
      <c r="H667" s="81"/>
    </row>
    <row r="668" spans="1:8" ht="15.75">
      <c r="A668" s="20" t="s">
        <v>252</v>
      </c>
      <c r="B668" s="21" t="s">
        <v>253</v>
      </c>
      <c r="C668" s="18"/>
      <c r="D668" s="81">
        <f>SUM(D669,D672)</f>
        <v>212.5</v>
      </c>
      <c r="E668" s="81">
        <f>SUM(E669,E672)</f>
        <v>212.5</v>
      </c>
      <c r="F668" s="81"/>
      <c r="G668" s="81"/>
      <c r="H668" s="81"/>
    </row>
    <row r="669" spans="1:8" ht="15.75">
      <c r="A669" s="45" t="s">
        <v>361</v>
      </c>
      <c r="B669" s="21" t="s">
        <v>254</v>
      </c>
      <c r="C669" s="27"/>
      <c r="D669" s="81">
        <f t="shared" ref="D669:E670" si="69">SUM(D670)</f>
        <v>101</v>
      </c>
      <c r="E669" s="81">
        <f t="shared" si="69"/>
        <v>101</v>
      </c>
      <c r="F669" s="81"/>
      <c r="G669" s="81"/>
      <c r="H669" s="81"/>
    </row>
    <row r="670" spans="1:8" ht="31.5">
      <c r="A670" s="28" t="s">
        <v>29</v>
      </c>
      <c r="B670" s="21" t="s">
        <v>254</v>
      </c>
      <c r="C670" s="29">
        <v>600</v>
      </c>
      <c r="D670" s="81">
        <f t="shared" si="69"/>
        <v>101</v>
      </c>
      <c r="E670" s="81">
        <f t="shared" si="69"/>
        <v>101</v>
      </c>
      <c r="F670" s="81"/>
      <c r="G670" s="81"/>
      <c r="H670" s="81"/>
    </row>
    <row r="671" spans="1:8" ht="15.75">
      <c r="A671" s="28" t="s">
        <v>48</v>
      </c>
      <c r="B671" s="21" t="s">
        <v>254</v>
      </c>
      <c r="C671" s="18">
        <v>610</v>
      </c>
      <c r="D671" s="81">
        <v>101</v>
      </c>
      <c r="E671" s="81">
        <v>101</v>
      </c>
      <c r="F671" s="81"/>
      <c r="G671" s="81"/>
      <c r="H671" s="81"/>
    </row>
    <row r="672" spans="1:8" ht="31.5">
      <c r="A672" s="45" t="s">
        <v>250</v>
      </c>
      <c r="B672" s="21" t="s">
        <v>255</v>
      </c>
      <c r="C672" s="27"/>
      <c r="D672" s="81">
        <f t="shared" ref="D672:E673" si="70">SUM(D673)</f>
        <v>111.5</v>
      </c>
      <c r="E672" s="81">
        <f t="shared" si="70"/>
        <v>111.5</v>
      </c>
      <c r="F672" s="81"/>
      <c r="G672" s="81"/>
      <c r="H672" s="81"/>
    </row>
    <row r="673" spans="1:8" ht="31.5">
      <c r="A673" s="28" t="s">
        <v>29</v>
      </c>
      <c r="B673" s="21" t="s">
        <v>255</v>
      </c>
      <c r="C673" s="29">
        <v>600</v>
      </c>
      <c r="D673" s="81">
        <f t="shared" si="70"/>
        <v>111.5</v>
      </c>
      <c r="E673" s="81">
        <f t="shared" si="70"/>
        <v>111.5</v>
      </c>
      <c r="F673" s="81"/>
      <c r="G673" s="81"/>
      <c r="H673" s="81"/>
    </row>
    <row r="674" spans="1:8" ht="15.75">
      <c r="A674" s="28" t="s">
        <v>48</v>
      </c>
      <c r="B674" s="21" t="s">
        <v>255</v>
      </c>
      <c r="C674" s="18">
        <v>610</v>
      </c>
      <c r="D674" s="81">
        <v>111.5</v>
      </c>
      <c r="E674" s="81">
        <v>111.5</v>
      </c>
      <c r="F674" s="81"/>
      <c r="G674" s="81"/>
      <c r="H674" s="81"/>
    </row>
    <row r="675" spans="1:8" ht="15.75">
      <c r="A675" s="20" t="s">
        <v>256</v>
      </c>
      <c r="B675" s="21" t="s">
        <v>257</v>
      </c>
      <c r="C675" s="18"/>
      <c r="D675" s="81">
        <f>SUM(D676)</f>
        <v>71865.100000000006</v>
      </c>
      <c r="E675" s="81">
        <f>SUM(E676)</f>
        <v>71865.100000000006</v>
      </c>
      <c r="F675" s="81"/>
      <c r="G675" s="81"/>
      <c r="H675" s="81"/>
    </row>
    <row r="676" spans="1:8" ht="31.5">
      <c r="A676" s="45" t="s">
        <v>250</v>
      </c>
      <c r="B676" s="21" t="s">
        <v>258</v>
      </c>
      <c r="C676" s="41"/>
      <c r="D676" s="81">
        <f>SUM(D677)</f>
        <v>71865.100000000006</v>
      </c>
      <c r="E676" s="81">
        <f>SUM(E677)</f>
        <v>71865.100000000006</v>
      </c>
      <c r="F676" s="81"/>
      <c r="G676" s="81"/>
      <c r="H676" s="81"/>
    </row>
    <row r="677" spans="1:8" ht="31.5">
      <c r="A677" s="28" t="s">
        <v>29</v>
      </c>
      <c r="B677" s="21" t="s">
        <v>258</v>
      </c>
      <c r="C677" s="29">
        <v>600</v>
      </c>
      <c r="D677" s="81">
        <f>SUM(D678,)</f>
        <v>71865.100000000006</v>
      </c>
      <c r="E677" s="81">
        <f>SUM(E678,)</f>
        <v>71865.100000000006</v>
      </c>
      <c r="F677" s="81"/>
      <c r="G677" s="81"/>
      <c r="H677" s="81"/>
    </row>
    <row r="678" spans="1:8" ht="15.75">
      <c r="A678" s="28" t="s">
        <v>30</v>
      </c>
      <c r="B678" s="21" t="s">
        <v>258</v>
      </c>
      <c r="C678" s="18">
        <v>620</v>
      </c>
      <c r="D678" s="81">
        <v>71865.100000000006</v>
      </c>
      <c r="E678" s="81">
        <v>71865.100000000006</v>
      </c>
      <c r="F678" s="81"/>
      <c r="G678" s="81"/>
      <c r="H678" s="81"/>
    </row>
    <row r="679" spans="1:8" ht="15.75">
      <c r="A679" s="20" t="s">
        <v>91</v>
      </c>
      <c r="B679" s="21" t="s">
        <v>263</v>
      </c>
      <c r="C679" s="36"/>
      <c r="D679" s="83">
        <f>SUM(D680,D686)</f>
        <v>26935.03</v>
      </c>
      <c r="E679" s="83">
        <f>SUM(E680,E686)</f>
        <v>26935.03</v>
      </c>
      <c r="F679" s="83"/>
      <c r="G679" s="83"/>
      <c r="H679" s="83"/>
    </row>
    <row r="680" spans="1:8" ht="15.75">
      <c r="A680" s="28" t="s">
        <v>264</v>
      </c>
      <c r="B680" s="21" t="s">
        <v>265</v>
      </c>
      <c r="C680" s="35"/>
      <c r="D680" s="81">
        <f>SUM(D681)</f>
        <v>11103.429999999998</v>
      </c>
      <c r="E680" s="81">
        <f>SUM(E681)</f>
        <v>11103.429999999998</v>
      </c>
      <c r="F680" s="81"/>
      <c r="G680" s="81"/>
      <c r="H680" s="81"/>
    </row>
    <row r="681" spans="1:8" ht="15.75">
      <c r="A681" s="20" t="s">
        <v>52</v>
      </c>
      <c r="B681" s="21" t="s">
        <v>266</v>
      </c>
      <c r="C681" s="50"/>
      <c r="D681" s="81">
        <f>SUM(D682,D684,)</f>
        <v>11103.429999999998</v>
      </c>
      <c r="E681" s="81">
        <f>SUM(E682,E684,)</f>
        <v>11103.429999999998</v>
      </c>
      <c r="F681" s="81"/>
      <c r="G681" s="81"/>
      <c r="H681" s="81"/>
    </row>
    <row r="682" spans="1:8" ht="47.25">
      <c r="A682" s="28" t="s">
        <v>43</v>
      </c>
      <c r="B682" s="21" t="s">
        <v>266</v>
      </c>
      <c r="C682" s="36">
        <v>100</v>
      </c>
      <c r="D682" s="81">
        <f>SUM(D683)</f>
        <v>10776.63</v>
      </c>
      <c r="E682" s="81">
        <f>SUM(E683)</f>
        <v>10776.63</v>
      </c>
      <c r="F682" s="81"/>
      <c r="G682" s="81"/>
      <c r="H682" s="81"/>
    </row>
    <row r="683" spans="1:8" ht="15.75">
      <c r="A683" s="34" t="s">
        <v>54</v>
      </c>
      <c r="B683" s="21" t="s">
        <v>266</v>
      </c>
      <c r="C683" s="36">
        <v>120</v>
      </c>
      <c r="D683" s="81">
        <v>10776.63</v>
      </c>
      <c r="E683" s="81">
        <v>10776.63</v>
      </c>
      <c r="F683" s="81"/>
      <c r="G683" s="81"/>
      <c r="H683" s="81"/>
    </row>
    <row r="684" spans="1:8" ht="31.5">
      <c r="A684" s="23" t="s">
        <v>95</v>
      </c>
      <c r="B684" s="21" t="s">
        <v>266</v>
      </c>
      <c r="C684" s="36">
        <v>200</v>
      </c>
      <c r="D684" s="81">
        <f>SUM(D685)</f>
        <v>326.8</v>
      </c>
      <c r="E684" s="81">
        <f>SUM(E685)</f>
        <v>326.8</v>
      </c>
      <c r="F684" s="81"/>
      <c r="G684" s="81"/>
      <c r="H684" s="81"/>
    </row>
    <row r="685" spans="1:8" ht="31.5">
      <c r="A685" s="45" t="s">
        <v>17</v>
      </c>
      <c r="B685" s="21" t="s">
        <v>266</v>
      </c>
      <c r="C685" s="27">
        <v>240</v>
      </c>
      <c r="D685" s="81">
        <v>326.8</v>
      </c>
      <c r="E685" s="81">
        <v>326.8</v>
      </c>
      <c r="F685" s="81"/>
      <c r="G685" s="81"/>
      <c r="H685" s="81"/>
    </row>
    <row r="686" spans="1:8" ht="31.5">
      <c r="A686" s="28" t="s">
        <v>267</v>
      </c>
      <c r="B686" s="21" t="s">
        <v>268</v>
      </c>
      <c r="C686" s="36"/>
      <c r="D686" s="83">
        <f t="shared" ref="D686:E688" si="71">SUM(D687)</f>
        <v>15831.6</v>
      </c>
      <c r="E686" s="83">
        <f t="shared" si="71"/>
        <v>15831.6</v>
      </c>
      <c r="F686" s="83"/>
      <c r="G686" s="83"/>
      <c r="H686" s="83"/>
    </row>
    <row r="687" spans="1:8" ht="15.75">
      <c r="A687" s="28" t="s">
        <v>269</v>
      </c>
      <c r="B687" s="21" t="s">
        <v>270</v>
      </c>
      <c r="C687" s="18"/>
      <c r="D687" s="81">
        <f t="shared" si="71"/>
        <v>15831.6</v>
      </c>
      <c r="E687" s="81">
        <f t="shared" si="71"/>
        <v>15831.6</v>
      </c>
      <c r="F687" s="81"/>
      <c r="G687" s="81"/>
      <c r="H687" s="81"/>
    </row>
    <row r="688" spans="1:8" ht="31.5">
      <c r="A688" s="34" t="s">
        <v>29</v>
      </c>
      <c r="B688" s="21" t="s">
        <v>270</v>
      </c>
      <c r="C688" s="18">
        <v>600</v>
      </c>
      <c r="D688" s="81">
        <f t="shared" si="71"/>
        <v>15831.6</v>
      </c>
      <c r="E688" s="81">
        <f t="shared" si="71"/>
        <v>15831.6</v>
      </c>
      <c r="F688" s="81"/>
      <c r="G688" s="81"/>
      <c r="H688" s="81"/>
    </row>
    <row r="689" spans="1:8" ht="15.75">
      <c r="A689" s="34" t="s">
        <v>48</v>
      </c>
      <c r="B689" s="21" t="s">
        <v>270</v>
      </c>
      <c r="C689" s="27">
        <v>610</v>
      </c>
      <c r="D689" s="81">
        <v>15831.6</v>
      </c>
      <c r="E689" s="81">
        <v>15831.6</v>
      </c>
      <c r="F689" s="81"/>
      <c r="G689" s="81"/>
      <c r="H689" s="81"/>
    </row>
    <row r="690" spans="1:8" ht="15.75">
      <c r="A690" s="20"/>
      <c r="B690" s="43"/>
      <c r="C690" s="18"/>
      <c r="D690" s="19"/>
      <c r="E690" s="19"/>
      <c r="F690" s="18"/>
      <c r="G690" s="19"/>
    </row>
    <row r="691" spans="1:8" ht="47.25">
      <c r="A691" s="14" t="s">
        <v>275</v>
      </c>
      <c r="B691" s="15" t="s">
        <v>276</v>
      </c>
      <c r="C691" s="26"/>
      <c r="D691" s="82">
        <f>SUM(D692,D708)</f>
        <v>24109.230000000003</v>
      </c>
      <c r="E691" s="82">
        <f>SUM(E692,E708)</f>
        <v>24109.230000000003</v>
      </c>
      <c r="F691" s="81"/>
      <c r="G691" s="81"/>
    </row>
    <row r="692" spans="1:8" ht="83.25" customHeight="1">
      <c r="A692" s="22" t="s">
        <v>277</v>
      </c>
      <c r="B692" s="21" t="s">
        <v>278</v>
      </c>
      <c r="C692" s="24"/>
      <c r="D692" s="81">
        <f>SUM(D693,D696,D699,D702,D705,)</f>
        <v>22455.000000000004</v>
      </c>
      <c r="E692" s="81">
        <f>SUM(E693,E696,E699,E702,E705,)</f>
        <v>22455.000000000004</v>
      </c>
      <c r="F692" s="81"/>
      <c r="G692" s="81"/>
    </row>
    <row r="693" spans="1:8" ht="84.75" customHeight="1">
      <c r="A693" s="106" t="s">
        <v>628</v>
      </c>
      <c r="B693" s="21" t="s">
        <v>279</v>
      </c>
      <c r="C693" s="24"/>
      <c r="D693" s="81">
        <f>SUM(D694)</f>
        <v>2123.6999999999998</v>
      </c>
      <c r="E693" s="81">
        <f>SUM(E694)</f>
        <v>2123.6999999999998</v>
      </c>
      <c r="F693" s="81"/>
      <c r="G693" s="81"/>
    </row>
    <row r="694" spans="1:8" ht="31.5">
      <c r="A694" s="23" t="s">
        <v>95</v>
      </c>
      <c r="B694" s="21" t="s">
        <v>279</v>
      </c>
      <c r="C694" s="24">
        <v>200</v>
      </c>
      <c r="D694" s="81">
        <f>SUM(D695)</f>
        <v>2123.6999999999998</v>
      </c>
      <c r="E694" s="81">
        <f>SUM(E695)</f>
        <v>2123.6999999999998</v>
      </c>
      <c r="F694" s="81"/>
      <c r="G694" s="81"/>
    </row>
    <row r="695" spans="1:8" ht="31.5">
      <c r="A695" s="23" t="s">
        <v>17</v>
      </c>
      <c r="B695" s="21" t="s">
        <v>279</v>
      </c>
      <c r="C695" s="24">
        <v>240</v>
      </c>
      <c r="D695" s="81">
        <v>2123.6999999999998</v>
      </c>
      <c r="E695" s="81">
        <v>2123.6999999999998</v>
      </c>
      <c r="F695" s="81"/>
      <c r="G695" s="81"/>
    </row>
    <row r="696" spans="1:8" ht="66" customHeight="1">
      <c r="A696" s="22" t="s">
        <v>629</v>
      </c>
      <c r="B696" s="21" t="s">
        <v>280</v>
      </c>
      <c r="C696" s="18"/>
      <c r="D696" s="81">
        <f>SUM(D697)</f>
        <v>18000</v>
      </c>
      <c r="E696" s="81">
        <f>SUM(E697)</f>
        <v>18000</v>
      </c>
      <c r="F696" s="81"/>
      <c r="G696" s="81"/>
    </row>
    <row r="697" spans="1:8" ht="31.5">
      <c r="A697" s="23" t="s">
        <v>95</v>
      </c>
      <c r="B697" s="21" t="s">
        <v>280</v>
      </c>
      <c r="C697" s="24">
        <v>200</v>
      </c>
      <c r="D697" s="81">
        <f>SUM(D698)</f>
        <v>18000</v>
      </c>
      <c r="E697" s="81">
        <f>SUM(E698)</f>
        <v>18000</v>
      </c>
      <c r="F697" s="81"/>
      <c r="G697" s="81"/>
    </row>
    <row r="698" spans="1:8" ht="31.5">
      <c r="A698" s="23" t="s">
        <v>17</v>
      </c>
      <c r="B698" s="21" t="s">
        <v>280</v>
      </c>
      <c r="C698" s="24">
        <v>240</v>
      </c>
      <c r="D698" s="81">
        <v>18000</v>
      </c>
      <c r="E698" s="81">
        <v>18000</v>
      </c>
      <c r="F698" s="81"/>
      <c r="G698" s="81"/>
    </row>
    <row r="699" spans="1:8" ht="99" customHeight="1">
      <c r="A699" s="23" t="s">
        <v>630</v>
      </c>
      <c r="B699" s="21" t="s">
        <v>591</v>
      </c>
      <c r="C699" s="24"/>
      <c r="D699" s="81">
        <f>SUM(D700)</f>
        <v>40</v>
      </c>
      <c r="E699" s="81">
        <f>SUM(E700)</f>
        <v>40</v>
      </c>
      <c r="F699" s="81"/>
      <c r="G699" s="81"/>
    </row>
    <row r="700" spans="1:8" ht="31.5">
      <c r="A700" s="23" t="s">
        <v>95</v>
      </c>
      <c r="B700" s="21" t="s">
        <v>591</v>
      </c>
      <c r="C700" s="24">
        <v>200</v>
      </c>
      <c r="D700" s="81">
        <f>SUM(D701)</f>
        <v>40</v>
      </c>
      <c r="E700" s="81">
        <f>SUM(E701)</f>
        <v>40</v>
      </c>
      <c r="F700" s="81"/>
      <c r="G700" s="81"/>
    </row>
    <row r="701" spans="1:8" ht="31.5">
      <c r="A701" s="23" t="s">
        <v>17</v>
      </c>
      <c r="B701" s="21" t="s">
        <v>591</v>
      </c>
      <c r="C701" s="24">
        <v>240</v>
      </c>
      <c r="D701" s="81">
        <v>40</v>
      </c>
      <c r="E701" s="81">
        <v>40</v>
      </c>
      <c r="F701" s="81"/>
      <c r="G701" s="81"/>
    </row>
    <row r="702" spans="1:8" ht="66.75" customHeight="1">
      <c r="A702" s="22" t="s">
        <v>631</v>
      </c>
      <c r="B702" s="21" t="s">
        <v>286</v>
      </c>
      <c r="C702" s="24"/>
      <c r="D702" s="81">
        <f t="shared" ref="D702:E703" si="72">SUM(D703)</f>
        <v>1482.4</v>
      </c>
      <c r="E702" s="81">
        <f t="shared" si="72"/>
        <v>1482.4</v>
      </c>
      <c r="F702" s="81"/>
      <c r="G702" s="81"/>
    </row>
    <row r="703" spans="1:8" ht="31.5">
      <c r="A703" s="28" t="s">
        <v>29</v>
      </c>
      <c r="B703" s="21" t="s">
        <v>286</v>
      </c>
      <c r="C703" s="35">
        <v>600</v>
      </c>
      <c r="D703" s="81">
        <f t="shared" si="72"/>
        <v>1482.4</v>
      </c>
      <c r="E703" s="81">
        <f t="shared" si="72"/>
        <v>1482.4</v>
      </c>
      <c r="F703" s="81"/>
      <c r="G703" s="81"/>
    </row>
    <row r="704" spans="1:8" ht="15.75">
      <c r="A704" s="28" t="s">
        <v>48</v>
      </c>
      <c r="B704" s="21" t="s">
        <v>286</v>
      </c>
      <c r="C704" s="18">
        <v>610</v>
      </c>
      <c r="D704" s="81">
        <v>1482.4</v>
      </c>
      <c r="E704" s="81">
        <v>1482.4</v>
      </c>
      <c r="F704" s="81"/>
      <c r="G704" s="81"/>
    </row>
    <row r="705" spans="1:9" ht="51" customHeight="1">
      <c r="A705" s="22" t="s">
        <v>281</v>
      </c>
      <c r="B705" s="21" t="s">
        <v>282</v>
      </c>
      <c r="C705" s="24"/>
      <c r="D705" s="81">
        <f>SUM(D706)</f>
        <v>808.9</v>
      </c>
      <c r="E705" s="81">
        <f>SUM(E706)</f>
        <v>808.9</v>
      </c>
      <c r="F705" s="81"/>
      <c r="G705" s="81"/>
    </row>
    <row r="706" spans="1:9" ht="31.5">
      <c r="A706" s="23" t="s">
        <v>95</v>
      </c>
      <c r="B706" s="21" t="s">
        <v>282</v>
      </c>
      <c r="C706" s="24">
        <v>200</v>
      </c>
      <c r="D706" s="81">
        <f>SUM(D707)</f>
        <v>808.9</v>
      </c>
      <c r="E706" s="81">
        <f>SUM(E707)</f>
        <v>808.9</v>
      </c>
      <c r="F706" s="81"/>
      <c r="G706" s="81"/>
    </row>
    <row r="707" spans="1:9" ht="31.5">
      <c r="A707" s="23" t="s">
        <v>17</v>
      </c>
      <c r="B707" s="21" t="s">
        <v>282</v>
      </c>
      <c r="C707" s="24">
        <v>240</v>
      </c>
      <c r="D707" s="81">
        <v>808.9</v>
      </c>
      <c r="E707" s="81">
        <v>808.9</v>
      </c>
      <c r="F707" s="81"/>
      <c r="G707" s="81"/>
    </row>
    <row r="708" spans="1:9" ht="31.5">
      <c r="A708" s="105" t="s">
        <v>578</v>
      </c>
      <c r="B708" s="21" t="s">
        <v>283</v>
      </c>
      <c r="C708" s="24"/>
      <c r="D708" s="81">
        <f>SUM(D709,D712,D715)</f>
        <v>1654.23</v>
      </c>
      <c r="E708" s="81">
        <f>SUM(E709,E712,E715)</f>
        <v>1654.23</v>
      </c>
      <c r="F708" s="81"/>
    </row>
    <row r="709" spans="1:9" ht="69.75" customHeight="1">
      <c r="A709" s="106" t="s">
        <v>632</v>
      </c>
      <c r="B709" s="21" t="s">
        <v>284</v>
      </c>
      <c r="C709" s="24"/>
      <c r="D709" s="81">
        <f>SUM(D710)</f>
        <v>200</v>
      </c>
      <c r="E709" s="81">
        <f>SUM(E710)</f>
        <v>200</v>
      </c>
      <c r="F709" s="81"/>
    </row>
    <row r="710" spans="1:9" ht="31.5">
      <c r="A710" s="107" t="s">
        <v>95</v>
      </c>
      <c r="B710" s="21" t="s">
        <v>284</v>
      </c>
      <c r="C710" s="24">
        <v>200</v>
      </c>
      <c r="D710" s="81">
        <f>SUM(D711)</f>
        <v>200</v>
      </c>
      <c r="E710" s="81">
        <f>SUM(E711)</f>
        <v>200</v>
      </c>
      <c r="F710" s="81"/>
    </row>
    <row r="711" spans="1:9" ht="31.5">
      <c r="A711" s="107" t="s">
        <v>17</v>
      </c>
      <c r="B711" s="21" t="s">
        <v>284</v>
      </c>
      <c r="C711" s="24">
        <v>240</v>
      </c>
      <c r="D711" s="81">
        <v>200</v>
      </c>
      <c r="E711" s="81">
        <v>200</v>
      </c>
      <c r="F711" s="81"/>
    </row>
    <row r="712" spans="1:9" ht="100.5" customHeight="1">
      <c r="A712" s="106" t="s">
        <v>310</v>
      </c>
      <c r="B712" s="21" t="s">
        <v>579</v>
      </c>
      <c r="C712" s="24"/>
      <c r="D712" s="81">
        <f>SUM(D713)</f>
        <v>805.23</v>
      </c>
      <c r="E712" s="81">
        <f>SUM(E713)</f>
        <v>805.23</v>
      </c>
      <c r="F712" s="81"/>
    </row>
    <row r="713" spans="1:9" ht="31.5">
      <c r="A713" s="107" t="s">
        <v>95</v>
      </c>
      <c r="B713" s="21" t="s">
        <v>579</v>
      </c>
      <c r="C713" s="24">
        <v>200</v>
      </c>
      <c r="D713" s="81">
        <f>SUM(D714)</f>
        <v>805.23</v>
      </c>
      <c r="E713" s="81">
        <f>SUM(E714)</f>
        <v>805.23</v>
      </c>
      <c r="F713" s="81"/>
    </row>
    <row r="714" spans="1:9" ht="31.5">
      <c r="A714" s="107" t="s">
        <v>17</v>
      </c>
      <c r="B714" s="21" t="s">
        <v>579</v>
      </c>
      <c r="C714" s="24">
        <v>240</v>
      </c>
      <c r="D714" s="90">
        <v>805.23</v>
      </c>
      <c r="E714" s="90">
        <v>805.23</v>
      </c>
      <c r="F714" s="90"/>
    </row>
    <row r="715" spans="1:9" ht="51" customHeight="1">
      <c r="A715" s="106" t="s">
        <v>285</v>
      </c>
      <c r="B715" s="21" t="s">
        <v>580</v>
      </c>
      <c r="C715" s="24"/>
      <c r="D715" s="81">
        <f>SUM(D716)</f>
        <v>649</v>
      </c>
      <c r="E715" s="81">
        <f>SUM(E716)</f>
        <v>649</v>
      </c>
      <c r="F715" s="81"/>
    </row>
    <row r="716" spans="1:9" ht="31.5">
      <c r="A716" s="107" t="s">
        <v>95</v>
      </c>
      <c r="B716" s="21" t="s">
        <v>580</v>
      </c>
      <c r="C716" s="24">
        <v>200</v>
      </c>
      <c r="D716" s="81">
        <f>SUM(D717)</f>
        <v>649</v>
      </c>
      <c r="E716" s="81">
        <f>SUM(E717)</f>
        <v>649</v>
      </c>
      <c r="F716" s="81"/>
    </row>
    <row r="717" spans="1:9" ht="31.5">
      <c r="A717" s="107" t="s">
        <v>17</v>
      </c>
      <c r="B717" s="21" t="s">
        <v>580</v>
      </c>
      <c r="C717" s="24">
        <v>240</v>
      </c>
      <c r="D717" s="81">
        <v>649</v>
      </c>
      <c r="E717" s="81">
        <v>649</v>
      </c>
      <c r="F717" s="81"/>
    </row>
    <row r="718" spans="1:9" ht="15.75">
      <c r="A718" s="28"/>
      <c r="B718" s="21"/>
      <c r="C718" s="18"/>
      <c r="D718" s="19"/>
      <c r="E718" s="19"/>
      <c r="F718" s="18"/>
      <c r="G718" s="19"/>
      <c r="H718" s="19"/>
      <c r="I718" s="19"/>
    </row>
    <row r="719" spans="1:9" ht="31.5">
      <c r="A719" s="14" t="s">
        <v>431</v>
      </c>
      <c r="B719" s="15" t="s">
        <v>287</v>
      </c>
      <c r="C719" s="26"/>
      <c r="D719" s="82">
        <f>SUM(D720,D737)</f>
        <v>56391.95</v>
      </c>
      <c r="E719" s="82">
        <f>SUM(E720,E737)</f>
        <v>56391.95</v>
      </c>
      <c r="F719" s="81"/>
      <c r="G719" s="81"/>
      <c r="H719" s="81"/>
      <c r="I719" s="87"/>
    </row>
    <row r="720" spans="1:9" ht="51" customHeight="1">
      <c r="A720" s="20" t="s">
        <v>432</v>
      </c>
      <c r="B720" s="21" t="s">
        <v>433</v>
      </c>
      <c r="C720" s="24"/>
      <c r="D720" s="81">
        <f>SUM(D721,D725,D729,D733,)</f>
        <v>10864.95</v>
      </c>
      <c r="E720" s="81">
        <f>SUM(E721,E725,E729,E733,)</f>
        <v>10864.95</v>
      </c>
      <c r="F720" s="24"/>
      <c r="G720" s="81"/>
      <c r="H720" s="81"/>
    </row>
    <row r="721" spans="1:8" ht="46.9" customHeight="1">
      <c r="A721" s="37" t="s">
        <v>618</v>
      </c>
      <c r="B721" s="21" t="s">
        <v>434</v>
      </c>
      <c r="C721" s="24"/>
      <c r="D721" s="81">
        <f t="shared" ref="D721:E723" si="73">SUM(D722)</f>
        <v>6696</v>
      </c>
      <c r="E721" s="81">
        <f t="shared" si="73"/>
        <v>6696</v>
      </c>
      <c r="F721" s="24"/>
      <c r="G721" s="81"/>
      <c r="H721" s="81"/>
    </row>
    <row r="722" spans="1:8" ht="31.15" customHeight="1">
      <c r="A722" s="37" t="s">
        <v>291</v>
      </c>
      <c r="B722" s="21" t="s">
        <v>435</v>
      </c>
      <c r="C722" s="24"/>
      <c r="D722" s="81">
        <f t="shared" si="73"/>
        <v>6696</v>
      </c>
      <c r="E722" s="81">
        <f t="shared" si="73"/>
        <v>6696</v>
      </c>
      <c r="F722" s="24"/>
      <c r="G722" s="81"/>
      <c r="H722" s="81"/>
    </row>
    <row r="723" spans="1:8" ht="31.5">
      <c r="A723" s="23" t="s">
        <v>95</v>
      </c>
      <c r="B723" s="21" t="s">
        <v>435</v>
      </c>
      <c r="C723" s="24">
        <v>200</v>
      </c>
      <c r="D723" s="81">
        <f t="shared" si="73"/>
        <v>6696</v>
      </c>
      <c r="E723" s="81">
        <f t="shared" si="73"/>
        <v>6696</v>
      </c>
      <c r="F723" s="24"/>
      <c r="G723" s="81"/>
      <c r="H723" s="81"/>
    </row>
    <row r="724" spans="1:8" ht="31.5">
      <c r="A724" s="23" t="s">
        <v>17</v>
      </c>
      <c r="B724" s="21" t="s">
        <v>435</v>
      </c>
      <c r="C724" s="24">
        <v>240</v>
      </c>
      <c r="D724" s="90">
        <v>6696</v>
      </c>
      <c r="E724" s="90">
        <v>6696</v>
      </c>
      <c r="F724" s="24"/>
      <c r="G724" s="90"/>
      <c r="H724" s="90"/>
    </row>
    <row r="725" spans="1:8" ht="63">
      <c r="A725" s="37" t="s">
        <v>619</v>
      </c>
      <c r="B725" s="21" t="s">
        <v>436</v>
      </c>
      <c r="C725" s="24"/>
      <c r="D725" s="81">
        <f t="shared" ref="D725:E727" si="74">SUM(D726)</f>
        <v>1200</v>
      </c>
      <c r="E725" s="81">
        <f t="shared" si="74"/>
        <v>1200</v>
      </c>
      <c r="F725" s="24"/>
      <c r="G725" s="81"/>
      <c r="H725" s="81"/>
    </row>
    <row r="726" spans="1:8" ht="31.5">
      <c r="A726" s="37" t="s">
        <v>291</v>
      </c>
      <c r="B726" s="21" t="s">
        <v>437</v>
      </c>
      <c r="C726" s="24"/>
      <c r="D726" s="81">
        <f t="shared" si="74"/>
        <v>1200</v>
      </c>
      <c r="E726" s="81">
        <f t="shared" si="74"/>
        <v>1200</v>
      </c>
      <c r="F726" s="24"/>
      <c r="G726" s="81"/>
      <c r="H726" s="81"/>
    </row>
    <row r="727" spans="1:8" ht="31.5">
      <c r="A727" s="23" t="s">
        <v>95</v>
      </c>
      <c r="B727" s="21" t="s">
        <v>437</v>
      </c>
      <c r="C727" s="24">
        <v>200</v>
      </c>
      <c r="D727" s="81">
        <f t="shared" si="74"/>
        <v>1200</v>
      </c>
      <c r="E727" s="81">
        <f t="shared" si="74"/>
        <v>1200</v>
      </c>
      <c r="F727" s="24"/>
      <c r="G727" s="81"/>
      <c r="H727" s="81"/>
    </row>
    <row r="728" spans="1:8" ht="31.5">
      <c r="A728" s="23" t="s">
        <v>17</v>
      </c>
      <c r="B728" s="21" t="s">
        <v>437</v>
      </c>
      <c r="C728" s="24">
        <v>240</v>
      </c>
      <c r="D728" s="81">
        <v>1200</v>
      </c>
      <c r="E728" s="81">
        <v>1200</v>
      </c>
      <c r="F728" s="24"/>
      <c r="G728" s="81"/>
      <c r="H728" s="81"/>
    </row>
    <row r="729" spans="1:8" ht="66.75" customHeight="1">
      <c r="A729" s="37" t="s">
        <v>620</v>
      </c>
      <c r="B729" s="21" t="s">
        <v>438</v>
      </c>
      <c r="C729" s="24"/>
      <c r="D729" s="81">
        <f t="shared" ref="D729:E731" si="75">SUM(D730)</f>
        <v>950</v>
      </c>
      <c r="E729" s="81">
        <f t="shared" si="75"/>
        <v>950</v>
      </c>
      <c r="F729" s="24"/>
      <c r="G729" s="81"/>
      <c r="H729" s="81"/>
    </row>
    <row r="730" spans="1:8" ht="31.5">
      <c r="A730" s="37" t="s">
        <v>291</v>
      </c>
      <c r="B730" s="21" t="s">
        <v>439</v>
      </c>
      <c r="C730" s="24"/>
      <c r="D730" s="81">
        <f t="shared" si="75"/>
        <v>950</v>
      </c>
      <c r="E730" s="81">
        <f t="shared" si="75"/>
        <v>950</v>
      </c>
      <c r="F730" s="24"/>
      <c r="G730" s="81"/>
      <c r="H730" s="81"/>
    </row>
    <row r="731" spans="1:8" ht="31.5">
      <c r="A731" s="23" t="s">
        <v>95</v>
      </c>
      <c r="B731" s="21" t="s">
        <v>439</v>
      </c>
      <c r="C731" s="24">
        <v>200</v>
      </c>
      <c r="D731" s="81">
        <f t="shared" si="75"/>
        <v>950</v>
      </c>
      <c r="E731" s="81">
        <f t="shared" si="75"/>
        <v>950</v>
      </c>
      <c r="F731" s="24"/>
      <c r="G731" s="81"/>
      <c r="H731" s="81"/>
    </row>
    <row r="732" spans="1:8" ht="31.5">
      <c r="A732" s="23" t="s">
        <v>17</v>
      </c>
      <c r="B732" s="21" t="s">
        <v>439</v>
      </c>
      <c r="C732" s="24">
        <v>240</v>
      </c>
      <c r="D732" s="81">
        <v>950</v>
      </c>
      <c r="E732" s="81">
        <v>950</v>
      </c>
      <c r="F732" s="24"/>
      <c r="G732" s="81"/>
      <c r="H732" s="81"/>
    </row>
    <row r="733" spans="1:8" ht="47.25">
      <c r="A733" s="37" t="s">
        <v>621</v>
      </c>
      <c r="B733" s="21" t="s">
        <v>440</v>
      </c>
      <c r="C733" s="24"/>
      <c r="D733" s="81">
        <f t="shared" ref="D733:E735" si="76">SUM(D734)</f>
        <v>2018.95</v>
      </c>
      <c r="E733" s="81">
        <f t="shared" si="76"/>
        <v>2018.95</v>
      </c>
      <c r="F733" s="24"/>
      <c r="G733" s="81"/>
      <c r="H733" s="81"/>
    </row>
    <row r="734" spans="1:8" ht="31.5">
      <c r="A734" s="37" t="s">
        <v>291</v>
      </c>
      <c r="B734" s="21" t="s">
        <v>441</v>
      </c>
      <c r="C734" s="24"/>
      <c r="D734" s="81">
        <f t="shared" si="76"/>
        <v>2018.95</v>
      </c>
      <c r="E734" s="81">
        <f t="shared" si="76"/>
        <v>2018.95</v>
      </c>
      <c r="F734" s="24"/>
      <c r="G734" s="81"/>
      <c r="H734" s="81"/>
    </row>
    <row r="735" spans="1:8" ht="31.5">
      <c r="A735" s="23" t="s">
        <v>95</v>
      </c>
      <c r="B735" s="21" t="s">
        <v>441</v>
      </c>
      <c r="C735" s="24">
        <v>200</v>
      </c>
      <c r="D735" s="81">
        <f t="shared" si="76"/>
        <v>2018.95</v>
      </c>
      <c r="E735" s="81">
        <f t="shared" si="76"/>
        <v>2018.95</v>
      </c>
      <c r="F735" s="24"/>
      <c r="G735" s="81"/>
      <c r="H735" s="81"/>
    </row>
    <row r="736" spans="1:8" ht="31.5">
      <c r="A736" s="23" t="s">
        <v>17</v>
      </c>
      <c r="B736" s="21" t="s">
        <v>441</v>
      </c>
      <c r="C736" s="24">
        <v>240</v>
      </c>
      <c r="D736" s="81">
        <v>2018.95</v>
      </c>
      <c r="E736" s="81">
        <v>2018.95</v>
      </c>
      <c r="F736" s="24"/>
      <c r="G736" s="81"/>
      <c r="H736" s="81"/>
    </row>
    <row r="737" spans="1:8" ht="63">
      <c r="A737" s="20" t="s">
        <v>442</v>
      </c>
      <c r="B737" s="21" t="s">
        <v>443</v>
      </c>
      <c r="C737" s="48"/>
      <c r="D737" s="81">
        <f>SUM(D738)</f>
        <v>45527</v>
      </c>
      <c r="E737" s="81">
        <f>SUM(E738)</f>
        <v>45527</v>
      </c>
      <c r="F737" s="48"/>
      <c r="G737" s="81"/>
      <c r="H737" s="81"/>
    </row>
    <row r="738" spans="1:8" ht="15.75">
      <c r="A738" s="104" t="s">
        <v>574</v>
      </c>
      <c r="B738" s="21" t="s">
        <v>444</v>
      </c>
      <c r="C738" s="48"/>
      <c r="D738" s="81">
        <f>SUM(D739,)</f>
        <v>45527</v>
      </c>
      <c r="E738" s="81">
        <f>SUM(E739,)</f>
        <v>45527</v>
      </c>
      <c r="F738" s="48"/>
      <c r="G738" s="81"/>
      <c r="H738" s="81"/>
    </row>
    <row r="739" spans="1:8" ht="31.5">
      <c r="A739" s="45" t="s">
        <v>309</v>
      </c>
      <c r="B739" s="21" t="s">
        <v>445</v>
      </c>
      <c r="C739" s="24"/>
      <c r="D739" s="81">
        <f>SUM(D740)</f>
        <v>45527</v>
      </c>
      <c r="E739" s="81">
        <f>SUM(E740)</f>
        <v>45527</v>
      </c>
      <c r="F739" s="24"/>
      <c r="G739" s="81"/>
      <c r="H739" s="81"/>
    </row>
    <row r="740" spans="1:8" ht="31.5">
      <c r="A740" s="28" t="s">
        <v>29</v>
      </c>
      <c r="B740" s="21" t="s">
        <v>445</v>
      </c>
      <c r="C740" s="35">
        <v>600</v>
      </c>
      <c r="D740" s="81">
        <f>SUM(D741)</f>
        <v>45527</v>
      </c>
      <c r="E740" s="81">
        <f>SUM(E741)</f>
        <v>45527</v>
      </c>
      <c r="F740" s="35"/>
      <c r="G740" s="81"/>
      <c r="H740" s="81"/>
    </row>
    <row r="741" spans="1:8" ht="15.75">
      <c r="A741" s="28" t="s">
        <v>48</v>
      </c>
      <c r="B741" s="21" t="s">
        <v>445</v>
      </c>
      <c r="C741" s="18">
        <v>610</v>
      </c>
      <c r="D741" s="81">
        <v>45527</v>
      </c>
      <c r="E741" s="81">
        <v>45527</v>
      </c>
      <c r="F741" s="18"/>
      <c r="G741" s="81"/>
      <c r="H741" s="81"/>
    </row>
    <row r="742" spans="1:8" ht="15.75">
      <c r="A742" s="34"/>
      <c r="B742" s="21"/>
      <c r="C742" s="18"/>
      <c r="D742" s="19"/>
      <c r="E742" s="19"/>
      <c r="F742" s="18"/>
      <c r="G742" s="19"/>
      <c r="H742" s="19"/>
    </row>
    <row r="743" spans="1:8" ht="15.75">
      <c r="A743" s="62" t="s">
        <v>292</v>
      </c>
      <c r="B743" s="21"/>
      <c r="C743" s="18"/>
      <c r="D743" s="99">
        <f>SUM(D11,D32,D91,D228,D280,D363,D388,D424,D446,D473,D493,D555,D691,D719,)</f>
        <v>2598712.2900000005</v>
      </c>
      <c r="E743" s="99">
        <f>SUM(E11,E32,E91,E228,E280,E363,E388,E424,E446,E473,E493,E555,E691,E719,)</f>
        <v>2749703.89</v>
      </c>
      <c r="F743" s="18"/>
      <c r="G743" s="19"/>
      <c r="H743" s="19"/>
    </row>
    <row r="744" spans="1:8" ht="15.75">
      <c r="A744" s="20"/>
      <c r="B744" s="21"/>
      <c r="C744" s="18"/>
      <c r="D744" s="19"/>
      <c r="E744" s="19"/>
      <c r="F744" s="18"/>
      <c r="G744" s="19"/>
      <c r="H744" s="19"/>
    </row>
    <row r="745" spans="1:8" ht="31.5">
      <c r="A745" s="23" t="s">
        <v>293</v>
      </c>
      <c r="B745" s="43" t="s">
        <v>294</v>
      </c>
      <c r="C745" s="50"/>
      <c r="D745" s="83">
        <f>SUM(D746,D753,D756)</f>
        <v>10266.290000000001</v>
      </c>
      <c r="E745" s="83">
        <f>SUM(E746,E753,E756)</f>
        <v>10266.290000000001</v>
      </c>
      <c r="F745" s="83"/>
      <c r="G745" s="83"/>
    </row>
    <row r="746" spans="1:8" ht="15.75">
      <c r="A746" s="25" t="s">
        <v>295</v>
      </c>
      <c r="B746" s="43" t="s">
        <v>296</v>
      </c>
      <c r="C746" s="50"/>
      <c r="D746" s="81">
        <f>SUM(D747,D749,D751)</f>
        <v>6347.45</v>
      </c>
      <c r="E746" s="81">
        <f>SUM(E747,E749,E751)</f>
        <v>6347.45</v>
      </c>
      <c r="F746" s="50"/>
      <c r="G746" s="81"/>
      <c r="H746" s="81"/>
    </row>
    <row r="747" spans="1:8" ht="47.25">
      <c r="A747" s="23" t="s">
        <v>43</v>
      </c>
      <c r="B747" s="43" t="s">
        <v>296</v>
      </c>
      <c r="C747" s="24">
        <v>100</v>
      </c>
      <c r="D747" s="83">
        <f>SUM(D748)</f>
        <v>5116.75</v>
      </c>
      <c r="E747" s="83">
        <f>SUM(E748)</f>
        <v>5116.75</v>
      </c>
      <c r="F747" s="24"/>
      <c r="G747" s="83"/>
      <c r="H747" s="83"/>
    </row>
    <row r="748" spans="1:8" ht="15.75">
      <c r="A748" s="23" t="s">
        <v>54</v>
      </c>
      <c r="B748" s="43" t="s">
        <v>296</v>
      </c>
      <c r="C748" s="24">
        <v>120</v>
      </c>
      <c r="D748" s="88">
        <v>5116.75</v>
      </c>
      <c r="E748" s="88">
        <v>5116.75</v>
      </c>
      <c r="F748" s="24"/>
      <c r="G748" s="88"/>
      <c r="H748" s="88"/>
    </row>
    <row r="749" spans="1:8" ht="31.5">
      <c r="A749" s="23" t="s">
        <v>95</v>
      </c>
      <c r="B749" s="43" t="s">
        <v>296</v>
      </c>
      <c r="C749" s="24">
        <v>200</v>
      </c>
      <c r="D749" s="83">
        <f>SUM(D750)</f>
        <v>1224.7</v>
      </c>
      <c r="E749" s="83">
        <f>SUM(E750)</f>
        <v>1224.7</v>
      </c>
      <c r="F749" s="24"/>
      <c r="G749" s="81"/>
      <c r="H749" s="81"/>
    </row>
    <row r="750" spans="1:8" ht="31.5">
      <c r="A750" s="23" t="s">
        <v>17</v>
      </c>
      <c r="B750" s="43" t="s">
        <v>296</v>
      </c>
      <c r="C750" s="24">
        <v>240</v>
      </c>
      <c r="D750" s="81">
        <v>1224.7</v>
      </c>
      <c r="E750" s="81">
        <v>1224.7</v>
      </c>
      <c r="F750" s="24"/>
      <c r="G750" s="81"/>
      <c r="H750" s="81"/>
    </row>
    <row r="751" spans="1:8" ht="15.75">
      <c r="A751" s="23" t="s">
        <v>9</v>
      </c>
      <c r="B751" s="43" t="s">
        <v>296</v>
      </c>
      <c r="C751" s="24">
        <v>800</v>
      </c>
      <c r="D751" s="81">
        <f>SUM(D752)</f>
        <v>6</v>
      </c>
      <c r="E751" s="81">
        <f>SUM(E752)</f>
        <v>6</v>
      </c>
      <c r="F751" s="24"/>
      <c r="G751" s="81"/>
      <c r="H751" s="81"/>
    </row>
    <row r="752" spans="1:8" ht="15.75">
      <c r="A752" s="23" t="s">
        <v>45</v>
      </c>
      <c r="B752" s="43" t="s">
        <v>296</v>
      </c>
      <c r="C752" s="24">
        <v>850</v>
      </c>
      <c r="D752" s="81">
        <v>6</v>
      </c>
      <c r="E752" s="81">
        <v>6</v>
      </c>
      <c r="F752" s="24"/>
      <c r="G752" s="81"/>
      <c r="H752" s="81"/>
    </row>
    <row r="753" spans="1:8" ht="15.75">
      <c r="A753" s="23" t="s">
        <v>297</v>
      </c>
      <c r="B753" s="43" t="s">
        <v>298</v>
      </c>
      <c r="C753" s="24"/>
      <c r="D753" s="81">
        <f t="shared" ref="D753:E754" si="77">SUM(D754)</f>
        <v>1902.39</v>
      </c>
      <c r="E753" s="81">
        <f t="shared" si="77"/>
        <v>1902.39</v>
      </c>
      <c r="F753" s="24"/>
      <c r="G753" s="81"/>
      <c r="H753" s="81"/>
    </row>
    <row r="754" spans="1:8" ht="51" customHeight="1">
      <c r="A754" s="28" t="s">
        <v>43</v>
      </c>
      <c r="B754" s="92" t="s">
        <v>298</v>
      </c>
      <c r="C754" s="35">
        <v>100</v>
      </c>
      <c r="D754" s="90">
        <f t="shared" si="77"/>
        <v>1902.39</v>
      </c>
      <c r="E754" s="90">
        <f t="shared" si="77"/>
        <v>1902.39</v>
      </c>
      <c r="F754" s="35"/>
      <c r="G754" s="90"/>
      <c r="H754" s="90"/>
    </row>
    <row r="755" spans="1:8" ht="15.75">
      <c r="A755" s="23" t="s">
        <v>54</v>
      </c>
      <c r="B755" s="43" t="s">
        <v>298</v>
      </c>
      <c r="C755" s="24">
        <v>120</v>
      </c>
      <c r="D755" s="83">
        <v>1902.39</v>
      </c>
      <c r="E755" s="83">
        <v>1902.39</v>
      </c>
      <c r="F755" s="24"/>
      <c r="G755" s="83"/>
      <c r="H755" s="83"/>
    </row>
    <row r="756" spans="1:8" ht="15.75">
      <c r="A756" s="23" t="s">
        <v>299</v>
      </c>
      <c r="B756" s="43" t="s">
        <v>300</v>
      </c>
      <c r="C756" s="24"/>
      <c r="D756" s="81">
        <f>SUM(D757)</f>
        <v>2016.45</v>
      </c>
      <c r="E756" s="81">
        <f>SUM(E757)</f>
        <v>2016.45</v>
      </c>
      <c r="F756" s="24"/>
      <c r="G756" s="81"/>
      <c r="H756" s="81"/>
    </row>
    <row r="757" spans="1:8" ht="47.25">
      <c r="A757" s="23" t="s">
        <v>43</v>
      </c>
      <c r="B757" s="43" t="s">
        <v>300</v>
      </c>
      <c r="C757" s="24">
        <v>100</v>
      </c>
      <c r="D757" s="81">
        <f>SUM(D758)</f>
        <v>2016.45</v>
      </c>
      <c r="E757" s="81">
        <f>SUM(E758)</f>
        <v>2016.45</v>
      </c>
      <c r="F757" s="24"/>
      <c r="G757" s="81"/>
      <c r="H757" s="81"/>
    </row>
    <row r="758" spans="1:8" ht="15.75">
      <c r="A758" s="23" t="s">
        <v>54</v>
      </c>
      <c r="B758" s="43" t="s">
        <v>300</v>
      </c>
      <c r="C758" s="24">
        <v>120</v>
      </c>
      <c r="D758" s="81">
        <v>2016.45</v>
      </c>
      <c r="E758" s="81">
        <v>2016.45</v>
      </c>
      <c r="F758" s="24"/>
      <c r="G758" s="81"/>
      <c r="H758" s="81"/>
    </row>
    <row r="759" spans="1:8" ht="15.75">
      <c r="A759" s="46" t="s">
        <v>301</v>
      </c>
      <c r="B759" s="43" t="s">
        <v>302</v>
      </c>
      <c r="C759" s="5"/>
      <c r="D759" s="81">
        <f>SUM(D760,D763,D766)</f>
        <v>6637.5</v>
      </c>
      <c r="E759" s="81">
        <f>SUM(E760,E763,E766)</f>
        <v>7266.5</v>
      </c>
      <c r="F759" s="81"/>
      <c r="G759" s="81"/>
    </row>
    <row r="760" spans="1:8" ht="31.5">
      <c r="A760" s="20" t="s">
        <v>151</v>
      </c>
      <c r="B760" s="43" t="s">
        <v>409</v>
      </c>
      <c r="C760" s="24"/>
      <c r="D760" s="81">
        <f t="shared" ref="D760:E761" si="78">SUM(D761)</f>
        <v>158.5</v>
      </c>
      <c r="E760" s="81">
        <f t="shared" si="78"/>
        <v>158.5</v>
      </c>
      <c r="F760" s="24"/>
      <c r="G760" s="81"/>
      <c r="H760" s="81"/>
    </row>
    <row r="761" spans="1:8" ht="15.75">
      <c r="A761" s="52" t="s">
        <v>152</v>
      </c>
      <c r="B761" s="43" t="s">
        <v>409</v>
      </c>
      <c r="C761" s="24">
        <v>300</v>
      </c>
      <c r="D761" s="81">
        <f t="shared" si="78"/>
        <v>158.5</v>
      </c>
      <c r="E761" s="81">
        <f t="shared" si="78"/>
        <v>158.5</v>
      </c>
      <c r="F761" s="24"/>
      <c r="G761" s="81"/>
      <c r="H761" s="81"/>
    </row>
    <row r="762" spans="1:8" ht="31.5">
      <c r="A762" s="52" t="s">
        <v>604</v>
      </c>
      <c r="B762" s="43" t="s">
        <v>409</v>
      </c>
      <c r="C762" s="24">
        <v>320</v>
      </c>
      <c r="D762" s="88">
        <v>158.5</v>
      </c>
      <c r="E762" s="88">
        <v>158.5</v>
      </c>
      <c r="F762" s="24"/>
      <c r="G762" s="88"/>
      <c r="H762" s="88"/>
    </row>
    <row r="763" spans="1:8" ht="15.75">
      <c r="A763" s="25" t="s">
        <v>305</v>
      </c>
      <c r="B763" s="43" t="s">
        <v>306</v>
      </c>
      <c r="C763" s="24"/>
      <c r="D763" s="81">
        <f t="shared" ref="D763:E764" si="79">SUM(D764)</f>
        <v>148</v>
      </c>
      <c r="E763" s="81">
        <f t="shared" si="79"/>
        <v>148</v>
      </c>
      <c r="F763" s="81"/>
      <c r="G763" s="81"/>
    </row>
    <row r="764" spans="1:8" ht="31.5">
      <c r="A764" s="23" t="s">
        <v>95</v>
      </c>
      <c r="B764" s="43" t="s">
        <v>306</v>
      </c>
      <c r="C764" s="24">
        <v>200</v>
      </c>
      <c r="D764" s="81">
        <f t="shared" si="79"/>
        <v>148</v>
      </c>
      <c r="E764" s="81">
        <f t="shared" si="79"/>
        <v>148</v>
      </c>
      <c r="F764" s="81"/>
      <c r="G764" s="81"/>
    </row>
    <row r="765" spans="1:8" ht="31.5">
      <c r="A765" s="23" t="s">
        <v>17</v>
      </c>
      <c r="B765" s="43" t="s">
        <v>306</v>
      </c>
      <c r="C765" s="24">
        <v>240</v>
      </c>
      <c r="D765" s="81">
        <v>148</v>
      </c>
      <c r="E765" s="81">
        <v>148</v>
      </c>
      <c r="F765" s="81"/>
      <c r="G765" s="81"/>
    </row>
    <row r="766" spans="1:8" ht="31.5">
      <c r="A766" s="46" t="s">
        <v>303</v>
      </c>
      <c r="B766" s="43" t="s">
        <v>304</v>
      </c>
      <c r="C766" s="24"/>
      <c r="D766" s="81">
        <f>SUM(D767,D770)</f>
        <v>6331</v>
      </c>
      <c r="E766" s="81">
        <f>SUM(E767,E770)</f>
        <v>6960</v>
      </c>
      <c r="F766" s="81"/>
      <c r="G766" s="81"/>
    </row>
    <row r="767" spans="1:8" ht="47.25">
      <c r="A767" s="23" t="s">
        <v>43</v>
      </c>
      <c r="B767" s="43" t="s">
        <v>304</v>
      </c>
      <c r="C767" s="24">
        <v>100</v>
      </c>
      <c r="D767" s="81">
        <f t="shared" ref="D767:E767" si="80">SUM(D768)</f>
        <v>5809.9</v>
      </c>
      <c r="E767" s="81">
        <f t="shared" si="80"/>
        <v>5809.9</v>
      </c>
      <c r="F767" s="81"/>
      <c r="G767" s="81"/>
    </row>
    <row r="768" spans="1:8" ht="15.75">
      <c r="A768" s="23" t="s">
        <v>54</v>
      </c>
      <c r="B768" s="43" t="s">
        <v>304</v>
      </c>
      <c r="C768" s="24">
        <v>120</v>
      </c>
      <c r="D768" s="81">
        <v>5809.9</v>
      </c>
      <c r="E768" s="81">
        <v>5809.9</v>
      </c>
      <c r="F768" s="81"/>
      <c r="G768" s="81"/>
    </row>
    <row r="769" spans="1:8" ht="15.75">
      <c r="A769" s="25" t="s">
        <v>132</v>
      </c>
      <c r="B769" s="43" t="s">
        <v>304</v>
      </c>
      <c r="C769" s="24">
        <v>120</v>
      </c>
      <c r="D769" s="81">
        <v>5809.9</v>
      </c>
      <c r="E769" s="81">
        <v>5809.9</v>
      </c>
      <c r="F769" s="81"/>
      <c r="G769" s="81"/>
    </row>
    <row r="770" spans="1:8" ht="31.5">
      <c r="A770" s="23" t="s">
        <v>95</v>
      </c>
      <c r="B770" s="43" t="s">
        <v>304</v>
      </c>
      <c r="C770" s="24">
        <v>200</v>
      </c>
      <c r="D770" s="81">
        <f t="shared" ref="D770:E770" si="81">SUM(D771)</f>
        <v>521.1</v>
      </c>
      <c r="E770" s="81">
        <f t="shared" si="81"/>
        <v>1150.0999999999999</v>
      </c>
      <c r="F770" s="81"/>
      <c r="G770" s="81"/>
    </row>
    <row r="771" spans="1:8" ht="31.5">
      <c r="A771" s="23" t="s">
        <v>17</v>
      </c>
      <c r="B771" s="43" t="s">
        <v>304</v>
      </c>
      <c r="C771" s="24">
        <v>240</v>
      </c>
      <c r="D771" s="81">
        <v>521.1</v>
      </c>
      <c r="E771" s="81">
        <v>1150.0999999999999</v>
      </c>
      <c r="F771" s="81"/>
      <c r="G771" s="81"/>
    </row>
    <row r="772" spans="1:8" ht="15.75">
      <c r="A772" s="25" t="s">
        <v>132</v>
      </c>
      <c r="B772" s="43" t="s">
        <v>304</v>
      </c>
      <c r="C772" s="24">
        <v>240</v>
      </c>
      <c r="D772" s="81">
        <v>521.1</v>
      </c>
      <c r="E772" s="81">
        <v>1150.0999999999999</v>
      </c>
      <c r="F772" s="81"/>
      <c r="G772" s="81"/>
    </row>
    <row r="773" spans="1:8" ht="15.75">
      <c r="A773" s="34"/>
      <c r="B773" s="21"/>
      <c r="C773" s="18"/>
      <c r="D773" s="19"/>
      <c r="E773" s="19"/>
      <c r="F773" s="18"/>
      <c r="G773" s="19"/>
      <c r="H773" s="19"/>
    </row>
    <row r="774" spans="1:8" ht="18.75" customHeight="1">
      <c r="A774" s="65" t="s">
        <v>307</v>
      </c>
      <c r="B774" s="24"/>
      <c r="C774" s="24"/>
      <c r="D774" s="98">
        <f>SUM(D745,D759)</f>
        <v>16903.79</v>
      </c>
      <c r="E774" s="98">
        <f>SUM(E745,E759)</f>
        <v>17532.79</v>
      </c>
    </row>
    <row r="775" spans="1:8" ht="27.75" customHeight="1">
      <c r="A775" s="66" t="s">
        <v>308</v>
      </c>
      <c r="B775" s="36"/>
      <c r="C775" s="36"/>
      <c r="D775" s="99">
        <f>SUM(D743,D774)</f>
        <v>2615616.0800000005</v>
      </c>
      <c r="E775" s="99">
        <f>SUM(E743,E774)</f>
        <v>2767236.68</v>
      </c>
    </row>
    <row r="776" spans="1:8" ht="15.75">
      <c r="A776" s="34"/>
      <c r="B776" s="21"/>
      <c r="C776" s="18"/>
      <c r="D776" s="19"/>
      <c r="E776" s="19"/>
      <c r="F776" s="18"/>
      <c r="G776" s="19"/>
      <c r="H776" s="30"/>
    </row>
    <row r="777" spans="1:8" ht="15.75">
      <c r="A777" s="34"/>
      <c r="B777" s="21"/>
      <c r="C777" s="18"/>
      <c r="D777" s="19"/>
      <c r="E777" s="19"/>
      <c r="F777" s="18"/>
      <c r="G777" s="19"/>
      <c r="H777" s="30"/>
    </row>
    <row r="778" spans="1:8" ht="129.6" customHeight="1">
      <c r="A778" s="20"/>
      <c r="B778" s="21"/>
      <c r="C778" s="36"/>
      <c r="D778" s="19"/>
      <c r="E778" s="19"/>
      <c r="F778" s="36"/>
      <c r="G778" s="19"/>
      <c r="H778" s="19"/>
    </row>
    <row r="779" spans="1:8" ht="15.75">
      <c r="A779" s="28"/>
      <c r="B779" s="21"/>
      <c r="C779" s="36"/>
      <c r="D779" s="19"/>
      <c r="E779" s="19"/>
      <c r="F779" s="36"/>
      <c r="G779" s="19"/>
      <c r="H779" s="19"/>
    </row>
    <row r="780" spans="1:8" ht="15.75">
      <c r="A780" s="34"/>
      <c r="B780" s="21"/>
      <c r="C780" s="18"/>
      <c r="D780" s="19"/>
      <c r="E780" s="19"/>
      <c r="F780" s="18"/>
      <c r="G780" s="19"/>
      <c r="H780" s="19"/>
    </row>
    <row r="781" spans="1:8" ht="15.75">
      <c r="A781" s="34"/>
      <c r="B781" s="21"/>
      <c r="C781" s="18"/>
      <c r="D781" s="19"/>
      <c r="E781" s="19"/>
      <c r="F781" s="18"/>
      <c r="G781" s="19"/>
      <c r="H781" s="19"/>
    </row>
    <row r="782" spans="1:8" ht="15.75">
      <c r="A782" s="20"/>
      <c r="B782" s="21"/>
      <c r="C782" s="18"/>
      <c r="D782" s="19"/>
      <c r="E782" s="19"/>
      <c r="F782" s="18"/>
      <c r="G782" s="19"/>
      <c r="H782" s="19"/>
    </row>
    <row r="783" spans="1:8" ht="15.75">
      <c r="A783" s="28"/>
      <c r="B783" s="21"/>
      <c r="C783" s="18"/>
      <c r="D783" s="19"/>
      <c r="E783" s="19"/>
      <c r="F783" s="18"/>
      <c r="G783" s="19"/>
      <c r="H783" s="19"/>
    </row>
    <row r="784" spans="1:8" ht="15.75">
      <c r="A784" s="34"/>
      <c r="B784" s="21"/>
      <c r="C784" s="18"/>
      <c r="D784" s="19"/>
      <c r="E784" s="19"/>
      <c r="F784" s="18"/>
      <c r="G784" s="19"/>
      <c r="H784" s="19"/>
    </row>
    <row r="785" spans="1:8" ht="15.75">
      <c r="A785" s="20"/>
      <c r="B785" s="21"/>
      <c r="C785" s="18"/>
      <c r="D785" s="19"/>
      <c r="E785" s="19"/>
      <c r="F785" s="18"/>
      <c r="G785" s="19"/>
      <c r="H785" s="19"/>
    </row>
    <row r="786" spans="1:8" ht="51.75" customHeight="1">
      <c r="A786" s="23"/>
      <c r="B786" s="21"/>
      <c r="C786" s="18"/>
      <c r="D786" s="19"/>
      <c r="E786" s="19"/>
      <c r="F786" s="18"/>
      <c r="G786" s="19"/>
      <c r="H786" s="19"/>
    </row>
    <row r="787" spans="1:8" ht="15.75">
      <c r="A787" s="23"/>
      <c r="B787" s="21"/>
      <c r="C787" s="18"/>
      <c r="D787" s="19"/>
      <c r="E787" s="19"/>
      <c r="F787" s="18"/>
      <c r="G787" s="19"/>
      <c r="H787" s="19"/>
    </row>
    <row r="788" spans="1:8" ht="15.75">
      <c r="A788" s="28"/>
      <c r="B788" s="21"/>
      <c r="C788" s="36"/>
      <c r="D788" s="19"/>
      <c r="E788" s="19"/>
      <c r="F788" s="36"/>
      <c r="G788" s="19"/>
      <c r="H788" s="19"/>
    </row>
    <row r="789" spans="1:8" ht="15.75">
      <c r="A789" s="34"/>
      <c r="B789" s="21"/>
      <c r="C789" s="18"/>
      <c r="D789" s="19"/>
      <c r="E789" s="19"/>
      <c r="F789" s="18"/>
      <c r="G789" s="19"/>
      <c r="H789" s="19"/>
    </row>
    <row r="790" spans="1:8" ht="15.75">
      <c r="A790" s="34"/>
      <c r="B790" s="21"/>
      <c r="C790" s="18"/>
      <c r="D790" s="19"/>
      <c r="E790" s="19"/>
      <c r="F790" s="18"/>
      <c r="G790" s="19"/>
      <c r="H790" s="19"/>
    </row>
    <row r="791" spans="1:8" ht="15.75">
      <c r="A791" s="20"/>
      <c r="B791" s="21"/>
      <c r="C791" s="18"/>
      <c r="D791" s="19"/>
      <c r="E791" s="19"/>
      <c r="F791" s="18"/>
      <c r="G791" s="19"/>
      <c r="H791" s="19"/>
    </row>
    <row r="792" spans="1:8" ht="15.75">
      <c r="A792" s="28"/>
      <c r="B792" s="21"/>
      <c r="C792" s="18"/>
      <c r="D792" s="19"/>
      <c r="E792" s="19"/>
      <c r="F792" s="18"/>
      <c r="G792" s="19"/>
      <c r="H792" s="19"/>
    </row>
    <row r="793" spans="1:8" ht="15.75">
      <c r="A793" s="34"/>
      <c r="B793" s="21"/>
      <c r="C793" s="18"/>
      <c r="D793" s="19"/>
      <c r="E793" s="19"/>
      <c r="F793" s="18"/>
      <c r="G793" s="19"/>
      <c r="H793" s="19"/>
    </row>
    <row r="794" spans="1:8" ht="15.75">
      <c r="A794" s="20"/>
      <c r="B794" s="21"/>
      <c r="C794" s="18"/>
      <c r="D794" s="19"/>
      <c r="E794" s="19"/>
      <c r="F794" s="18"/>
      <c r="G794" s="19"/>
      <c r="H794" s="19"/>
    </row>
    <row r="795" spans="1:8" ht="15.75">
      <c r="A795" s="23"/>
      <c r="B795" s="21"/>
      <c r="C795" s="18"/>
      <c r="D795" s="19"/>
      <c r="E795" s="19"/>
      <c r="F795" s="18"/>
      <c r="G795" s="19"/>
      <c r="H795" s="19"/>
    </row>
    <row r="796" spans="1:8" ht="15.75">
      <c r="A796" s="45"/>
      <c r="B796" s="21"/>
      <c r="C796" s="18"/>
      <c r="D796" s="19"/>
      <c r="E796" s="19"/>
      <c r="F796" s="18"/>
      <c r="G796" s="19"/>
      <c r="H796" s="19"/>
    </row>
    <row r="797" spans="1:8" ht="15.75">
      <c r="A797" s="28"/>
      <c r="B797" s="21"/>
      <c r="C797" s="29"/>
      <c r="D797" s="19"/>
      <c r="E797" s="19"/>
      <c r="F797" s="29"/>
      <c r="G797" s="19"/>
      <c r="H797" s="19"/>
    </row>
    <row r="798" spans="1:8" ht="15.75">
      <c r="A798" s="34"/>
      <c r="B798" s="21"/>
      <c r="C798" s="18"/>
      <c r="D798" s="19"/>
      <c r="E798" s="19"/>
      <c r="F798" s="18"/>
      <c r="G798" s="19"/>
      <c r="H798" s="19"/>
    </row>
    <row r="799" spans="1:8" ht="15.75">
      <c r="A799" s="34"/>
      <c r="B799" s="21"/>
      <c r="C799" s="18"/>
      <c r="D799" s="19"/>
      <c r="E799" s="19"/>
      <c r="F799" s="18"/>
      <c r="G799" s="19"/>
      <c r="H799" s="19"/>
    </row>
    <row r="800" spans="1:8" ht="15.75">
      <c r="A800" s="28"/>
      <c r="B800" s="21"/>
      <c r="C800" s="18"/>
      <c r="D800" s="19"/>
      <c r="E800" s="19"/>
      <c r="F800" s="18"/>
      <c r="G800" s="19"/>
      <c r="H800" s="19"/>
    </row>
    <row r="801" spans="1:9" ht="15.75">
      <c r="A801" s="34"/>
      <c r="B801" s="21"/>
      <c r="C801" s="18"/>
      <c r="D801" s="19"/>
      <c r="E801" s="19"/>
      <c r="F801" s="18"/>
      <c r="G801" s="19"/>
      <c r="H801" s="19"/>
    </row>
    <row r="802" spans="1:9" ht="15.75">
      <c r="A802" s="45"/>
      <c r="B802" s="21"/>
      <c r="C802" s="18"/>
      <c r="D802" s="19"/>
      <c r="E802" s="19"/>
      <c r="F802" s="18"/>
      <c r="G802" s="19"/>
      <c r="H802" s="19"/>
    </row>
    <row r="803" spans="1:9" ht="15.75">
      <c r="A803" s="28"/>
      <c r="B803" s="21"/>
      <c r="C803" s="29"/>
      <c r="D803" s="19"/>
      <c r="E803" s="19"/>
      <c r="F803" s="29"/>
      <c r="G803" s="19"/>
      <c r="H803" s="19"/>
    </row>
    <row r="804" spans="1:9" ht="15.75">
      <c r="A804" s="34"/>
      <c r="B804" s="21"/>
      <c r="C804" s="18"/>
      <c r="D804" s="19"/>
      <c r="E804" s="19"/>
      <c r="F804" s="18"/>
      <c r="G804" s="19"/>
      <c r="H804" s="30"/>
    </row>
    <row r="805" spans="1:9" ht="15.75">
      <c r="A805" s="34"/>
      <c r="B805" s="21"/>
      <c r="C805" s="18"/>
      <c r="D805" s="19"/>
      <c r="E805" s="19"/>
      <c r="F805" s="18"/>
      <c r="G805" s="19"/>
      <c r="H805" s="30"/>
    </row>
    <row r="806" spans="1:9" ht="79.150000000000006" customHeight="1">
      <c r="A806" s="60"/>
      <c r="B806" s="21"/>
      <c r="C806" s="36"/>
      <c r="D806" s="19"/>
      <c r="E806" s="19"/>
      <c r="F806" s="36"/>
      <c r="G806" s="19"/>
      <c r="H806" s="19"/>
      <c r="I806" s="19"/>
    </row>
    <row r="807" spans="1:9" ht="15.75">
      <c r="A807" s="28"/>
      <c r="B807" s="21"/>
      <c r="C807" s="36"/>
      <c r="D807" s="19"/>
      <c r="E807" s="19"/>
      <c r="F807" s="36"/>
      <c r="G807" s="19"/>
      <c r="H807" s="19"/>
    </row>
    <row r="808" spans="1:9" ht="15.75">
      <c r="A808" s="34"/>
      <c r="B808" s="21"/>
      <c r="C808" s="18"/>
      <c r="D808" s="19"/>
      <c r="E808" s="19"/>
      <c r="F808" s="18"/>
      <c r="G808" s="19"/>
      <c r="H808" s="19"/>
    </row>
    <row r="809" spans="1:9" ht="15.75">
      <c r="A809" s="34"/>
      <c r="B809" s="21"/>
      <c r="C809" s="18"/>
      <c r="D809" s="19"/>
      <c r="E809" s="19"/>
      <c r="F809" s="18"/>
      <c r="G809" s="19"/>
      <c r="H809" s="19"/>
    </row>
    <row r="810" spans="1:9" ht="15.75">
      <c r="A810" s="20"/>
      <c r="B810" s="21"/>
      <c r="C810" s="18"/>
      <c r="D810" s="19"/>
      <c r="E810" s="19"/>
      <c r="F810" s="18"/>
      <c r="G810" s="19"/>
      <c r="H810" s="19"/>
    </row>
    <row r="811" spans="1:9" ht="15.75">
      <c r="A811" s="28"/>
      <c r="B811" s="21"/>
      <c r="C811" s="18"/>
      <c r="D811" s="19"/>
      <c r="E811" s="19"/>
      <c r="F811" s="18"/>
      <c r="G811" s="19"/>
      <c r="H811" s="19"/>
    </row>
    <row r="812" spans="1:9" ht="15.75">
      <c r="A812" s="34"/>
      <c r="B812" s="21"/>
      <c r="C812" s="18"/>
      <c r="D812" s="19"/>
      <c r="E812" s="19"/>
      <c r="F812" s="18"/>
      <c r="G812" s="19"/>
      <c r="H812" s="19"/>
    </row>
    <row r="813" spans="1:9" ht="15.75">
      <c r="A813" s="20"/>
      <c r="B813" s="21"/>
      <c r="C813" s="18"/>
      <c r="D813" s="19"/>
      <c r="E813" s="19"/>
      <c r="F813" s="18"/>
      <c r="G813" s="19"/>
      <c r="H813" s="19"/>
    </row>
    <row r="814" spans="1:9" ht="30.6" customHeight="1">
      <c r="A814" s="61"/>
      <c r="B814" s="21"/>
      <c r="C814" s="18"/>
      <c r="D814" s="19"/>
      <c r="E814" s="19"/>
      <c r="F814" s="18"/>
      <c r="G814" s="19"/>
      <c r="H814" s="19"/>
    </row>
    <row r="815" spans="1:9" ht="15.75">
      <c r="A815" s="45"/>
      <c r="B815" s="21"/>
      <c r="C815" s="18"/>
      <c r="D815" s="19"/>
      <c r="E815" s="19"/>
      <c r="F815" s="18"/>
      <c r="G815" s="19"/>
      <c r="H815" s="19"/>
    </row>
    <row r="816" spans="1:9" ht="15.75">
      <c r="A816" s="28"/>
      <c r="B816" s="21"/>
      <c r="C816" s="29"/>
      <c r="D816" s="19"/>
      <c r="E816" s="19"/>
      <c r="F816" s="29"/>
      <c r="G816" s="19"/>
      <c r="H816" s="19"/>
    </row>
    <row r="817" spans="1:8" ht="15.75">
      <c r="A817" s="34"/>
      <c r="B817" s="21"/>
      <c r="C817" s="18"/>
      <c r="D817" s="19"/>
      <c r="E817" s="19"/>
      <c r="F817" s="18"/>
      <c r="G817" s="19"/>
      <c r="H817" s="19"/>
    </row>
    <row r="818" spans="1:8" ht="15.75">
      <c r="A818" s="34"/>
      <c r="B818" s="21"/>
      <c r="C818" s="18"/>
      <c r="D818" s="19"/>
      <c r="E818" s="19"/>
      <c r="F818" s="18"/>
      <c r="G818" s="19"/>
    </row>
    <row r="819" spans="1:8" ht="15.75">
      <c r="A819" s="28"/>
      <c r="B819" s="21"/>
      <c r="C819" s="18"/>
      <c r="D819" s="19"/>
      <c r="E819" s="19"/>
      <c r="F819" s="18"/>
      <c r="G819" s="19"/>
      <c r="H819" s="19"/>
    </row>
    <row r="820" spans="1:8" ht="15.75">
      <c r="A820" s="28"/>
      <c r="B820" s="21"/>
      <c r="C820" s="18"/>
      <c r="D820" s="19"/>
      <c r="E820" s="19"/>
      <c r="F820" s="18"/>
      <c r="G820" s="19"/>
      <c r="H820" s="19"/>
    </row>
    <row r="821" spans="1:8" ht="15.75">
      <c r="A821" s="61"/>
      <c r="B821" s="21"/>
      <c r="C821" s="18"/>
      <c r="D821" s="19"/>
      <c r="E821" s="19"/>
      <c r="F821" s="18"/>
      <c r="G821" s="19"/>
      <c r="H821" s="19"/>
    </row>
    <row r="822" spans="1:8" ht="15.75">
      <c r="A822" s="34"/>
      <c r="B822" s="21"/>
      <c r="C822" s="18"/>
      <c r="D822" s="19"/>
      <c r="E822" s="19"/>
      <c r="F822" s="18"/>
      <c r="G822" s="19"/>
      <c r="H822" s="19"/>
    </row>
    <row r="823" spans="1:8" ht="15.75">
      <c r="A823" s="28"/>
      <c r="B823" s="21"/>
      <c r="C823" s="29"/>
      <c r="D823" s="19"/>
      <c r="E823" s="19"/>
      <c r="F823" s="29"/>
      <c r="G823" s="19"/>
      <c r="H823" s="19"/>
    </row>
    <row r="824" spans="1:8" ht="15.75">
      <c r="A824" s="34"/>
      <c r="B824" s="21"/>
      <c r="C824" s="18"/>
      <c r="D824" s="19"/>
      <c r="E824" s="19"/>
      <c r="F824" s="18"/>
      <c r="G824" s="19"/>
      <c r="H824" s="19"/>
    </row>
    <row r="825" spans="1:8" ht="15.75">
      <c r="A825" s="34"/>
      <c r="B825" s="21"/>
      <c r="C825" s="18"/>
      <c r="D825" s="19"/>
      <c r="E825" s="19"/>
      <c r="F825" s="18"/>
      <c r="G825" s="19"/>
      <c r="H825" s="19"/>
    </row>
    <row r="826" spans="1:8" ht="15.75">
      <c r="A826" s="45"/>
      <c r="B826" s="21"/>
      <c r="C826" s="18"/>
      <c r="D826" s="19"/>
      <c r="E826" s="19"/>
      <c r="F826" s="18"/>
      <c r="G826" s="19"/>
      <c r="H826" s="19"/>
    </row>
    <row r="827" spans="1:8" ht="15.75">
      <c r="A827" s="45"/>
      <c r="B827" s="21"/>
      <c r="C827" s="18"/>
      <c r="D827" s="19"/>
      <c r="E827" s="19"/>
      <c r="F827" s="18"/>
      <c r="G827" s="19"/>
      <c r="H827" s="19"/>
    </row>
    <row r="828" spans="1:8" ht="15.75">
      <c r="A828" s="28"/>
      <c r="B828" s="21"/>
      <c r="C828" s="29"/>
      <c r="D828" s="19"/>
      <c r="E828" s="19"/>
      <c r="F828" s="29"/>
      <c r="G828" s="19"/>
      <c r="H828" s="19"/>
    </row>
    <row r="829" spans="1:8" ht="15.75">
      <c r="A829" s="34"/>
      <c r="B829" s="21"/>
      <c r="C829" s="18"/>
      <c r="D829" s="19"/>
      <c r="E829" s="19"/>
      <c r="F829" s="18"/>
      <c r="G829" s="19"/>
      <c r="H829" s="19"/>
    </row>
    <row r="830" spans="1:8" ht="15.75">
      <c r="A830" s="34"/>
      <c r="B830" s="21"/>
      <c r="C830" s="18"/>
      <c r="D830" s="19"/>
      <c r="E830" s="19"/>
      <c r="F830" s="18"/>
      <c r="G830" s="19"/>
      <c r="H830" s="19"/>
    </row>
    <row r="831" spans="1:8" ht="15.75">
      <c r="A831" s="28"/>
      <c r="B831" s="21"/>
      <c r="C831" s="18"/>
      <c r="D831" s="19"/>
      <c r="E831" s="19"/>
      <c r="F831" s="18"/>
      <c r="G831" s="19"/>
      <c r="H831" s="19"/>
    </row>
    <row r="832" spans="1:8" ht="15.75">
      <c r="A832" s="28"/>
      <c r="B832" s="21"/>
      <c r="C832" s="18"/>
      <c r="D832" s="19"/>
      <c r="E832" s="19"/>
      <c r="F832" s="18"/>
      <c r="G832" s="19"/>
      <c r="H832" s="19"/>
    </row>
    <row r="833" spans="1:8" ht="15.75">
      <c r="A833" s="45"/>
      <c r="B833" s="21"/>
      <c r="C833" s="18"/>
      <c r="D833" s="19"/>
      <c r="E833" s="19"/>
      <c r="F833" s="18"/>
      <c r="G833" s="19"/>
      <c r="H833" s="19"/>
    </row>
    <row r="834" spans="1:8" ht="15.75">
      <c r="A834" s="45"/>
      <c r="B834" s="21"/>
      <c r="C834" s="18"/>
      <c r="D834" s="19"/>
      <c r="E834" s="19"/>
      <c r="F834" s="18"/>
      <c r="G834" s="19"/>
      <c r="H834" s="19"/>
    </row>
    <row r="835" spans="1:8" ht="15.75">
      <c r="A835" s="28"/>
      <c r="B835" s="21"/>
      <c r="C835" s="29"/>
      <c r="D835" s="19"/>
      <c r="E835" s="19"/>
      <c r="F835" s="29"/>
      <c r="G835" s="19"/>
      <c r="H835" s="19"/>
    </row>
    <row r="836" spans="1:8" ht="15.75">
      <c r="A836" s="34"/>
      <c r="B836" s="21"/>
      <c r="C836" s="18"/>
      <c r="D836" s="19"/>
      <c r="E836" s="19"/>
      <c r="F836" s="18"/>
      <c r="G836" s="19"/>
      <c r="H836" s="19"/>
    </row>
    <row r="837" spans="1:8" ht="15.75">
      <c r="A837" s="34"/>
      <c r="B837" s="21"/>
      <c r="C837" s="18"/>
      <c r="D837" s="19"/>
      <c r="E837" s="19"/>
      <c r="F837" s="18"/>
      <c r="G837" s="19"/>
      <c r="H837" s="19"/>
    </row>
    <row r="838" spans="1:8" ht="15.75">
      <c r="A838" s="28"/>
      <c r="B838" s="21"/>
      <c r="C838" s="18"/>
      <c r="D838" s="19"/>
      <c r="E838" s="19"/>
      <c r="F838" s="18"/>
      <c r="G838" s="19"/>
      <c r="H838" s="19"/>
    </row>
    <row r="839" spans="1:8" ht="15.75">
      <c r="A839" s="28"/>
      <c r="B839" s="21"/>
      <c r="C839" s="18"/>
      <c r="D839" s="19"/>
      <c r="E839" s="19"/>
      <c r="F839" s="18"/>
      <c r="G839" s="19"/>
      <c r="H839" s="19"/>
    </row>
    <row r="840" spans="1:8" ht="15.75">
      <c r="A840" s="45"/>
      <c r="B840" s="21"/>
      <c r="C840" s="18"/>
      <c r="D840" s="19"/>
      <c r="E840" s="19"/>
      <c r="F840" s="18"/>
      <c r="G840" s="19"/>
      <c r="H840" s="19"/>
    </row>
    <row r="841" spans="1:8" ht="15.75">
      <c r="A841" s="28"/>
      <c r="B841" s="21"/>
      <c r="C841" s="29"/>
      <c r="D841" s="19"/>
      <c r="E841" s="19"/>
      <c r="F841" s="29"/>
      <c r="G841" s="19"/>
      <c r="H841" s="19"/>
    </row>
    <row r="842" spans="1:8" ht="15.75">
      <c r="A842" s="34"/>
      <c r="B842" s="21"/>
      <c r="C842" s="18"/>
      <c r="D842" s="19"/>
      <c r="E842" s="19"/>
      <c r="F842" s="18"/>
      <c r="G842" s="19"/>
      <c r="H842" s="19"/>
    </row>
    <row r="843" spans="1:8" ht="15.75">
      <c r="A843" s="34"/>
      <c r="B843" s="21"/>
      <c r="C843" s="18"/>
      <c r="D843" s="19"/>
      <c r="E843" s="19"/>
      <c r="F843" s="18"/>
      <c r="G843" s="19"/>
      <c r="H843" s="19"/>
    </row>
    <row r="844" spans="1:8" ht="15.75">
      <c r="A844" s="45"/>
      <c r="B844" s="21"/>
      <c r="C844" s="18"/>
      <c r="D844" s="19"/>
      <c r="E844" s="19"/>
      <c r="F844" s="18"/>
      <c r="G844" s="19"/>
      <c r="H844" s="19"/>
    </row>
    <row r="845" spans="1:8" ht="15.75">
      <c r="A845" s="45"/>
      <c r="B845" s="21"/>
      <c r="C845" s="18"/>
      <c r="D845" s="19"/>
      <c r="E845" s="19"/>
      <c r="F845" s="18"/>
      <c r="G845" s="19"/>
      <c r="H845" s="19"/>
    </row>
    <row r="846" spans="1:8" ht="15.75">
      <c r="A846" s="28"/>
      <c r="B846" s="21"/>
      <c r="C846" s="29"/>
      <c r="D846" s="19"/>
      <c r="E846" s="19"/>
      <c r="F846" s="29"/>
      <c r="G846" s="19"/>
      <c r="H846" s="19"/>
    </row>
    <row r="847" spans="1:8" ht="15.75">
      <c r="A847" s="34"/>
      <c r="B847" s="21"/>
      <c r="C847" s="18"/>
      <c r="D847" s="19"/>
      <c r="E847" s="19"/>
      <c r="F847" s="18"/>
      <c r="G847" s="19"/>
      <c r="H847" s="19"/>
    </row>
    <row r="848" spans="1:8" ht="15.75">
      <c r="A848" s="34"/>
      <c r="B848" s="21"/>
      <c r="C848" s="18"/>
      <c r="D848" s="19"/>
      <c r="E848" s="19"/>
      <c r="F848" s="18"/>
      <c r="G848" s="19"/>
      <c r="H848" s="19"/>
    </row>
    <row r="849" spans="1:8" ht="15.75">
      <c r="A849" s="45"/>
      <c r="B849" s="21"/>
      <c r="C849" s="24"/>
      <c r="D849" s="19"/>
      <c r="E849" s="19"/>
      <c r="F849" s="24"/>
      <c r="G849" s="19"/>
    </row>
    <row r="850" spans="1:8" ht="15.75">
      <c r="A850" s="47"/>
      <c r="B850" s="21"/>
      <c r="C850" s="24"/>
      <c r="D850" s="19"/>
      <c r="E850" s="19"/>
      <c r="F850" s="24"/>
      <c r="G850" s="19"/>
      <c r="H850" s="19"/>
    </row>
    <row r="851" spans="1:8" ht="15.75">
      <c r="A851" s="23"/>
      <c r="B851" s="21"/>
      <c r="C851" s="24"/>
      <c r="D851" s="19"/>
      <c r="E851" s="19"/>
      <c r="F851" s="24"/>
      <c r="G851" s="19"/>
      <c r="H851" s="19"/>
    </row>
    <row r="852" spans="1:8" ht="15.75">
      <c r="A852" s="23"/>
      <c r="B852" s="21"/>
      <c r="C852" s="24"/>
      <c r="D852" s="19"/>
      <c r="E852" s="19"/>
      <c r="F852" s="24"/>
      <c r="G852" s="19"/>
      <c r="H852" s="19"/>
    </row>
    <row r="853" spans="1:8" ht="15.75">
      <c r="A853" s="20"/>
      <c r="B853" s="21"/>
      <c r="C853" s="24"/>
      <c r="D853" s="19"/>
      <c r="E853" s="19"/>
      <c r="F853" s="24"/>
      <c r="G853" s="19"/>
      <c r="H853" s="19"/>
    </row>
    <row r="854" spans="1:8" ht="15.75">
      <c r="A854" s="23"/>
      <c r="B854" s="21"/>
      <c r="C854" s="24"/>
      <c r="D854" s="19"/>
      <c r="E854" s="19"/>
      <c r="F854" s="24"/>
      <c r="G854" s="19"/>
      <c r="H854" s="19"/>
    </row>
    <row r="855" spans="1:8" ht="15.75">
      <c r="A855" s="23"/>
      <c r="B855" s="21"/>
      <c r="C855" s="24"/>
      <c r="D855" s="19"/>
      <c r="E855" s="19"/>
      <c r="F855" s="24"/>
      <c r="G855" s="19"/>
      <c r="H855" s="19"/>
    </row>
    <row r="856" spans="1:8" ht="15.75">
      <c r="A856" s="20"/>
      <c r="B856" s="21"/>
      <c r="C856" s="24"/>
      <c r="D856" s="19"/>
      <c r="E856" s="19"/>
      <c r="F856" s="24"/>
      <c r="G856" s="19"/>
      <c r="H856" s="19"/>
    </row>
    <row r="857" spans="1:8" ht="15.75">
      <c r="A857" s="20"/>
      <c r="B857" s="21"/>
      <c r="C857" s="18"/>
      <c r="D857" s="19"/>
      <c r="E857" s="19"/>
      <c r="F857" s="18"/>
      <c r="G857" s="19"/>
      <c r="H857" s="19"/>
    </row>
    <row r="858" spans="1:8" ht="15.75">
      <c r="A858" s="22"/>
      <c r="B858" s="21"/>
      <c r="C858" s="18"/>
      <c r="D858" s="19"/>
      <c r="E858" s="19"/>
      <c r="F858" s="18"/>
      <c r="G858" s="19"/>
      <c r="H858" s="19"/>
    </row>
    <row r="859" spans="1:8" ht="15.75">
      <c r="A859" s="45"/>
      <c r="B859" s="21"/>
      <c r="C859" s="27"/>
      <c r="D859" s="19"/>
      <c r="E859" s="19"/>
      <c r="F859" s="27"/>
      <c r="G859" s="19"/>
      <c r="H859" s="30"/>
    </row>
    <row r="860" spans="1:8" ht="15.75">
      <c r="A860" s="28"/>
      <c r="B860" s="21"/>
      <c r="C860" s="29"/>
      <c r="D860" s="19"/>
      <c r="E860" s="19"/>
      <c r="F860" s="29"/>
      <c r="G860" s="19"/>
      <c r="H860" s="30"/>
    </row>
    <row r="861" spans="1:8" ht="15.75">
      <c r="A861" s="34"/>
      <c r="B861" s="21"/>
      <c r="C861" s="18"/>
      <c r="D861" s="19"/>
      <c r="E861" s="19"/>
      <c r="F861" s="18"/>
      <c r="G861" s="19"/>
      <c r="H861" s="30"/>
    </row>
    <row r="862" spans="1:8" ht="15.75">
      <c r="A862" s="34"/>
      <c r="B862" s="21"/>
      <c r="C862" s="18"/>
      <c r="D862" s="19"/>
      <c r="E862" s="19"/>
      <c r="F862" s="18"/>
      <c r="G862" s="19"/>
      <c r="H862" s="30"/>
    </row>
    <row r="863" spans="1:8" ht="15.75">
      <c r="A863" s="34"/>
      <c r="B863" s="21"/>
      <c r="C863" s="18"/>
      <c r="D863" s="19"/>
      <c r="E863" s="19"/>
      <c r="F863" s="18"/>
      <c r="G863" s="19"/>
      <c r="H863" s="19"/>
    </row>
    <row r="864" spans="1:8" ht="15.75">
      <c r="A864" s="45"/>
      <c r="B864" s="21"/>
      <c r="C864" s="27"/>
      <c r="D864" s="19"/>
      <c r="E864" s="19"/>
      <c r="F864" s="27"/>
      <c r="G864" s="19"/>
      <c r="H864" s="30"/>
    </row>
    <row r="865" spans="1:8" ht="15.75">
      <c r="A865" s="28"/>
      <c r="B865" s="21"/>
      <c r="C865" s="29"/>
      <c r="D865" s="19"/>
      <c r="E865" s="19"/>
      <c r="F865" s="29"/>
      <c r="G865" s="19"/>
      <c r="H865" s="30"/>
    </row>
    <row r="866" spans="1:8" ht="15.75">
      <c r="A866" s="34"/>
      <c r="B866" s="21"/>
      <c r="C866" s="18"/>
      <c r="D866" s="19"/>
      <c r="E866" s="19"/>
      <c r="F866" s="18"/>
      <c r="G866" s="19"/>
      <c r="H866" s="30"/>
    </row>
    <row r="867" spans="1:8" ht="15.75">
      <c r="A867" s="34"/>
      <c r="B867" s="21"/>
      <c r="C867" s="18"/>
      <c r="D867" s="19"/>
      <c r="E867" s="19"/>
      <c r="F867" s="18"/>
      <c r="G867" s="19"/>
      <c r="H867" s="30"/>
    </row>
    <row r="868" spans="1:8" ht="15.75">
      <c r="A868" s="34"/>
      <c r="B868" s="21"/>
      <c r="C868" s="18"/>
      <c r="D868" s="19"/>
      <c r="E868" s="19"/>
      <c r="F868" s="18"/>
      <c r="G868" s="19"/>
      <c r="H868" s="19"/>
    </row>
    <row r="869" spans="1:8" ht="15.75">
      <c r="A869" s="22"/>
      <c r="B869" s="21"/>
      <c r="C869" s="18"/>
      <c r="D869" s="19"/>
      <c r="E869" s="19"/>
      <c r="F869" s="18"/>
      <c r="G869" s="19"/>
    </row>
    <row r="870" spans="1:8" ht="15.75">
      <c r="A870" s="45"/>
      <c r="B870" s="21"/>
      <c r="C870" s="27"/>
      <c r="D870" s="19"/>
      <c r="E870" s="19"/>
      <c r="F870" s="27"/>
      <c r="G870" s="19"/>
      <c r="H870" s="30"/>
    </row>
    <row r="871" spans="1:8" ht="15.75">
      <c r="A871" s="28"/>
      <c r="B871" s="21"/>
      <c r="C871" s="29"/>
      <c r="D871" s="19"/>
      <c r="E871" s="19"/>
      <c r="F871" s="29"/>
      <c r="G871" s="19"/>
      <c r="H871" s="30"/>
    </row>
    <row r="872" spans="1:8" ht="15.75">
      <c r="A872" s="34"/>
      <c r="B872" s="21"/>
      <c r="C872" s="18"/>
      <c r="D872" s="19"/>
      <c r="E872" s="19"/>
      <c r="F872" s="18"/>
      <c r="G872" s="19"/>
      <c r="H872" s="30"/>
    </row>
    <row r="873" spans="1:8" ht="15.75">
      <c r="A873" s="34"/>
      <c r="B873" s="21"/>
      <c r="C873" s="18"/>
      <c r="D873" s="19"/>
      <c r="E873" s="19"/>
      <c r="F873" s="18"/>
      <c r="G873" s="19"/>
      <c r="H873" s="19"/>
    </row>
    <row r="874" spans="1:8" ht="15.75">
      <c r="A874" s="45"/>
      <c r="B874" s="21"/>
      <c r="C874" s="27"/>
      <c r="D874" s="19"/>
      <c r="E874" s="19"/>
      <c r="F874" s="27"/>
      <c r="G874" s="19"/>
      <c r="H874" s="30"/>
    </row>
    <row r="875" spans="1:8" ht="15.75">
      <c r="A875" s="28"/>
      <c r="B875" s="21"/>
      <c r="C875" s="29"/>
      <c r="D875" s="19"/>
      <c r="E875" s="19"/>
      <c r="F875" s="29"/>
      <c r="G875" s="19"/>
      <c r="H875" s="30"/>
    </row>
    <row r="876" spans="1:8" ht="15.75">
      <c r="A876" s="34"/>
      <c r="B876" s="21"/>
      <c r="C876" s="18"/>
      <c r="D876" s="19"/>
      <c r="E876" s="19"/>
      <c r="F876" s="18"/>
      <c r="G876" s="19"/>
      <c r="H876" s="30"/>
    </row>
    <row r="877" spans="1:8" ht="15.75">
      <c r="A877" s="34"/>
      <c r="B877" s="21"/>
      <c r="C877" s="18"/>
      <c r="D877" s="19"/>
      <c r="E877" s="19"/>
      <c r="F877" s="18"/>
      <c r="G877" s="19"/>
      <c r="H877" s="19"/>
    </row>
    <row r="878" spans="1:8" ht="15.75">
      <c r="A878" s="22"/>
      <c r="B878" s="21"/>
      <c r="C878" s="18"/>
      <c r="D878" s="19"/>
      <c r="E878" s="19"/>
      <c r="F878" s="18"/>
      <c r="G878" s="19"/>
    </row>
    <row r="879" spans="1:8" ht="15.75">
      <c r="A879" s="25"/>
      <c r="B879" s="21"/>
      <c r="C879" s="18"/>
      <c r="D879" s="19"/>
      <c r="E879" s="19"/>
      <c r="F879" s="18"/>
      <c r="G879" s="19"/>
    </row>
    <row r="880" spans="1:8" ht="15.75">
      <c r="A880" s="23"/>
      <c r="B880" s="21"/>
      <c r="C880" s="31"/>
      <c r="D880" s="19"/>
      <c r="E880" s="19"/>
      <c r="F880" s="31"/>
      <c r="G880" s="19"/>
      <c r="H880" s="19"/>
    </row>
    <row r="881" spans="1:8" ht="15.75">
      <c r="A881" s="25"/>
      <c r="B881" s="21"/>
      <c r="C881" s="41"/>
      <c r="D881" s="19"/>
      <c r="E881" s="19"/>
      <c r="F881" s="41"/>
      <c r="G881" s="19"/>
    </row>
    <row r="882" spans="1:8" ht="15.75">
      <c r="A882" s="34"/>
      <c r="B882" s="21"/>
      <c r="C882" s="41"/>
      <c r="D882" s="19"/>
      <c r="E882" s="19"/>
      <c r="F882" s="41"/>
      <c r="G882" s="19"/>
    </row>
    <row r="883" spans="1:8" ht="15.75">
      <c r="A883" s="28"/>
      <c r="B883" s="21"/>
      <c r="C883" s="29"/>
      <c r="D883" s="19"/>
      <c r="E883" s="19"/>
      <c r="F883" s="29"/>
      <c r="G883" s="19"/>
      <c r="H883" s="30"/>
    </row>
    <row r="884" spans="1:8" ht="15.75">
      <c r="A884" s="28"/>
      <c r="B884" s="21"/>
      <c r="C884" s="18"/>
      <c r="D884" s="19"/>
      <c r="E884" s="19"/>
      <c r="F884" s="18"/>
      <c r="G884" s="19"/>
    </row>
    <row r="885" spans="1:8" ht="15.75">
      <c r="A885" s="28"/>
      <c r="B885" s="21"/>
      <c r="C885" s="18"/>
      <c r="D885" s="19"/>
      <c r="E885" s="19"/>
      <c r="F885" s="18"/>
      <c r="G885" s="19"/>
      <c r="H885" s="19"/>
    </row>
    <row r="886" spans="1:8" ht="15.75">
      <c r="A886" s="45"/>
      <c r="B886" s="21"/>
      <c r="C886" s="41"/>
      <c r="D886" s="19"/>
      <c r="E886" s="19"/>
      <c r="F886" s="41"/>
      <c r="G886" s="19"/>
    </row>
    <row r="887" spans="1:8" ht="15.75">
      <c r="A887" s="28"/>
      <c r="B887" s="21"/>
      <c r="C887" s="29"/>
      <c r="D887" s="19"/>
      <c r="E887" s="19"/>
      <c r="F887" s="29"/>
      <c r="G887" s="19"/>
      <c r="H887" s="30"/>
    </row>
    <row r="888" spans="1:8" ht="15.75">
      <c r="A888" s="28"/>
      <c r="B888" s="21"/>
      <c r="C888" s="18"/>
      <c r="D888" s="19"/>
      <c r="E888" s="19"/>
      <c r="F888" s="18"/>
      <c r="G888" s="19"/>
    </row>
    <row r="889" spans="1:8" ht="15.75">
      <c r="A889" s="34"/>
      <c r="B889" s="21"/>
      <c r="C889" s="18"/>
      <c r="D889" s="19"/>
      <c r="E889" s="19"/>
      <c r="F889" s="18"/>
      <c r="G889" s="19"/>
    </row>
    <row r="890" spans="1:8" ht="15.75">
      <c r="A890" s="28"/>
      <c r="B890" s="21"/>
      <c r="C890" s="18"/>
      <c r="D890" s="19"/>
      <c r="E890" s="19"/>
      <c r="F890" s="18"/>
      <c r="G890" s="19"/>
      <c r="H890" s="19"/>
    </row>
    <row r="891" spans="1:8" ht="15.75">
      <c r="A891" s="20"/>
      <c r="B891" s="21"/>
      <c r="C891" s="36"/>
      <c r="D891" s="30"/>
      <c r="E891" s="30"/>
      <c r="F891" s="36"/>
      <c r="G891" s="30"/>
    </row>
    <row r="892" spans="1:8" ht="34.15" customHeight="1">
      <c r="A892" s="22"/>
      <c r="B892" s="21"/>
      <c r="C892" s="36"/>
      <c r="D892" s="30"/>
      <c r="E892" s="30"/>
      <c r="F892" s="36"/>
      <c r="G892" s="30"/>
    </row>
    <row r="893" spans="1:8" ht="21" customHeight="1">
      <c r="A893" s="28"/>
      <c r="B893" s="21"/>
      <c r="C893" s="36"/>
      <c r="D893" s="30"/>
      <c r="E893" s="30"/>
      <c r="F893" s="36"/>
      <c r="G893" s="30"/>
    </row>
    <row r="894" spans="1:8" ht="15.75">
      <c r="A894" s="34"/>
      <c r="B894" s="21"/>
      <c r="C894" s="27"/>
      <c r="D894" s="19"/>
      <c r="E894" s="19"/>
      <c r="F894" s="27"/>
      <c r="G894" s="19"/>
      <c r="H894" s="19"/>
    </row>
    <row r="895" spans="1:8" ht="15.75">
      <c r="A895" s="34"/>
      <c r="B895" s="21"/>
      <c r="C895" s="27"/>
      <c r="D895" s="19"/>
      <c r="E895" s="19"/>
      <c r="F895" s="27"/>
      <c r="G895" s="19"/>
      <c r="H895" s="19"/>
    </row>
    <row r="896" spans="1:8" ht="15.75">
      <c r="A896" s="20"/>
      <c r="B896" s="21"/>
      <c r="C896" s="50"/>
      <c r="D896" s="19"/>
      <c r="E896" s="19"/>
      <c r="F896" s="50"/>
      <c r="G896" s="19"/>
    </row>
    <row r="897" spans="1:8" ht="15.75">
      <c r="A897" s="28"/>
      <c r="B897" s="21"/>
      <c r="C897" s="50"/>
      <c r="D897" s="19"/>
      <c r="E897" s="19"/>
      <c r="F897" s="50"/>
      <c r="G897" s="19"/>
    </row>
    <row r="898" spans="1:8" ht="15.75">
      <c r="A898" s="28"/>
      <c r="B898" s="21"/>
      <c r="C898" s="36"/>
      <c r="D898" s="19"/>
      <c r="E898" s="19"/>
      <c r="F898" s="36"/>
      <c r="G898" s="19"/>
    </row>
    <row r="899" spans="1:8" ht="15.75">
      <c r="A899" s="34"/>
      <c r="B899" s="21"/>
      <c r="C899" s="36"/>
      <c r="D899" s="19"/>
      <c r="E899" s="19"/>
      <c r="F899" s="36"/>
      <c r="G899" s="19"/>
    </row>
    <row r="900" spans="1:8" ht="15.75">
      <c r="A900" s="34"/>
      <c r="B900" s="21"/>
      <c r="C900" s="18"/>
      <c r="D900" s="19"/>
      <c r="E900" s="19"/>
      <c r="F900" s="18"/>
      <c r="G900" s="19"/>
    </row>
    <row r="901" spans="1:8" ht="15.75">
      <c r="A901" s="20"/>
      <c r="B901" s="21"/>
      <c r="C901" s="35"/>
      <c r="D901" s="19"/>
      <c r="E901" s="19"/>
      <c r="F901" s="35"/>
      <c r="G901" s="19"/>
    </row>
    <row r="902" spans="1:8" ht="15.75">
      <c r="A902" s="28"/>
      <c r="B902" s="21"/>
      <c r="C902" s="35"/>
      <c r="D902" s="19"/>
      <c r="E902" s="19"/>
      <c r="F902" s="35"/>
      <c r="G902" s="19"/>
    </row>
    <row r="903" spans="1:8" ht="15.75">
      <c r="A903" s="20"/>
      <c r="B903" s="21"/>
      <c r="C903" s="50"/>
      <c r="D903" s="19"/>
      <c r="E903" s="19"/>
      <c r="F903" s="50"/>
      <c r="G903" s="19"/>
    </row>
    <row r="904" spans="1:8" ht="15.75">
      <c r="A904" s="28"/>
      <c r="B904" s="21"/>
      <c r="C904" s="36"/>
      <c r="D904" s="19"/>
      <c r="E904" s="19"/>
      <c r="F904" s="36"/>
      <c r="G904" s="19"/>
      <c r="H904" s="30"/>
    </row>
    <row r="905" spans="1:8" ht="15.75">
      <c r="A905" s="34"/>
      <c r="B905" s="21"/>
      <c r="C905" s="36"/>
      <c r="D905" s="19"/>
      <c r="E905" s="19"/>
      <c r="F905" s="36"/>
      <c r="G905" s="19"/>
      <c r="H905" s="30"/>
    </row>
    <row r="906" spans="1:8" ht="15.75">
      <c r="A906" s="34"/>
      <c r="B906" s="21"/>
      <c r="C906" s="36"/>
      <c r="D906" s="19"/>
      <c r="E906" s="19"/>
      <c r="F906" s="36"/>
      <c r="G906" s="19"/>
      <c r="H906" s="30"/>
    </row>
    <row r="907" spans="1:8" ht="15.75">
      <c r="A907" s="45"/>
      <c r="B907" s="21"/>
      <c r="C907" s="27"/>
      <c r="D907" s="19"/>
      <c r="E907" s="19"/>
      <c r="F907" s="27"/>
      <c r="G907" s="19"/>
      <c r="H907" s="30"/>
    </row>
    <row r="908" spans="1:8" ht="15.75">
      <c r="A908" s="28"/>
      <c r="B908" s="21"/>
      <c r="C908" s="36"/>
      <c r="D908" s="30"/>
      <c r="E908" s="30"/>
      <c r="F908" s="36"/>
      <c r="G908" s="30"/>
      <c r="H908" s="30"/>
    </row>
    <row r="909" spans="1:8" ht="19.5" customHeight="1">
      <c r="A909" s="28"/>
      <c r="B909" s="21"/>
      <c r="C909" s="18"/>
      <c r="D909" s="19"/>
      <c r="E909" s="19"/>
      <c r="F909" s="18"/>
      <c r="G909" s="19"/>
    </row>
    <row r="910" spans="1:8" ht="15.75">
      <c r="A910" s="34"/>
      <c r="B910" s="21"/>
      <c r="C910" s="18"/>
      <c r="D910" s="19"/>
      <c r="E910" s="19"/>
      <c r="F910" s="18"/>
      <c r="G910" s="19"/>
    </row>
    <row r="911" spans="1:8" ht="15.75">
      <c r="A911" s="34"/>
      <c r="B911" s="21"/>
      <c r="C911" s="27"/>
      <c r="D911" s="19"/>
      <c r="E911" s="19"/>
      <c r="F911" s="27"/>
      <c r="G911" s="19"/>
      <c r="H911" s="19"/>
    </row>
    <row r="912" spans="1:8" ht="15.75">
      <c r="A912" s="58"/>
      <c r="B912" s="21"/>
      <c r="C912" s="36"/>
      <c r="D912" s="19"/>
      <c r="E912" s="19"/>
      <c r="F912" s="36"/>
      <c r="G912" s="19"/>
      <c r="H912" s="19"/>
    </row>
    <row r="913" spans="1:8" ht="15.75">
      <c r="A913" s="34"/>
      <c r="B913" s="50"/>
      <c r="C913" s="36"/>
      <c r="D913" s="30"/>
      <c r="E913" s="30"/>
      <c r="F913" s="36"/>
      <c r="G913" s="30"/>
      <c r="H913" s="30"/>
    </row>
    <row r="914" spans="1:8" ht="20.25" customHeight="1">
      <c r="A914" s="62"/>
      <c r="B914" s="42"/>
      <c r="C914" s="24"/>
      <c r="D914" s="17"/>
      <c r="E914" s="17"/>
    </row>
    <row r="915" spans="1:8" ht="15.6" customHeight="1">
      <c r="A915" s="62"/>
      <c r="B915" s="42"/>
      <c r="C915" s="24"/>
      <c r="D915" s="17"/>
      <c r="E915" s="17"/>
    </row>
    <row r="916" spans="1:8" ht="15.75">
      <c r="A916" s="23"/>
      <c r="B916" s="43"/>
      <c r="C916" s="50"/>
      <c r="D916" s="30"/>
      <c r="E916" s="30"/>
      <c r="F916" s="50"/>
      <c r="G916" s="30"/>
      <c r="H916" s="30"/>
    </row>
    <row r="917" spans="1:8" ht="15.75">
      <c r="A917" s="25"/>
      <c r="B917" s="43"/>
      <c r="C917" s="50"/>
      <c r="D917" s="30"/>
      <c r="E917" s="30"/>
      <c r="F917" s="50"/>
      <c r="G917" s="30"/>
      <c r="H917" s="30"/>
    </row>
    <row r="918" spans="1:8" ht="15.75">
      <c r="A918" s="23"/>
      <c r="B918" s="43"/>
      <c r="C918" s="24"/>
      <c r="D918" s="30"/>
      <c r="E918" s="30"/>
      <c r="F918" s="24"/>
      <c r="G918" s="30"/>
      <c r="H918" s="30"/>
    </row>
    <row r="919" spans="1:8" ht="15.75">
      <c r="A919" s="23"/>
      <c r="B919" s="43"/>
      <c r="C919" s="24"/>
      <c r="D919" s="63"/>
      <c r="E919" s="63"/>
      <c r="F919" s="24"/>
      <c r="G919" s="63"/>
      <c r="H919" s="30"/>
    </row>
    <row r="920" spans="1:8" ht="15.75">
      <c r="A920" s="23"/>
      <c r="B920" s="43"/>
      <c r="C920" s="24"/>
      <c r="D920" s="30"/>
      <c r="E920" s="30"/>
      <c r="F920" s="24"/>
      <c r="G920" s="30"/>
      <c r="H920" s="30"/>
    </row>
    <row r="921" spans="1:8" ht="15.75">
      <c r="A921" s="23"/>
      <c r="B921" s="43"/>
      <c r="C921" s="24"/>
      <c r="D921" s="49"/>
      <c r="E921" s="49"/>
      <c r="F921" s="24"/>
      <c r="G921" s="49"/>
      <c r="H921" s="30"/>
    </row>
    <row r="922" spans="1:8" ht="15.75">
      <c r="A922" s="23"/>
      <c r="B922" s="43"/>
      <c r="C922" s="24"/>
      <c r="D922" s="19"/>
      <c r="E922" s="19"/>
      <c r="F922" s="24"/>
      <c r="G922" s="19"/>
      <c r="H922" s="19"/>
    </row>
    <row r="923" spans="1:8" ht="15.75">
      <c r="A923" s="23"/>
      <c r="B923" s="43"/>
      <c r="C923" s="24"/>
      <c r="D923" s="19"/>
      <c r="E923" s="19"/>
      <c r="F923" s="24"/>
      <c r="G923" s="19"/>
      <c r="H923" s="19"/>
    </row>
    <row r="924" spans="1:8" ht="15.75">
      <c r="A924" s="23"/>
      <c r="B924" s="43"/>
      <c r="C924" s="24"/>
      <c r="D924" s="19"/>
      <c r="E924" s="19"/>
      <c r="F924" s="24"/>
      <c r="G924" s="19"/>
    </row>
    <row r="925" spans="1:8" ht="15.75">
      <c r="A925" s="23"/>
      <c r="B925" s="43"/>
      <c r="C925" s="24"/>
      <c r="D925" s="19"/>
      <c r="E925" s="19"/>
      <c r="F925" s="24"/>
      <c r="G925" s="19"/>
    </row>
    <row r="926" spans="1:8" ht="15.75">
      <c r="A926" s="23"/>
      <c r="B926" s="43"/>
      <c r="C926" s="24"/>
      <c r="D926" s="30"/>
      <c r="E926" s="30"/>
      <c r="F926" s="24"/>
      <c r="G926" s="30"/>
    </row>
    <row r="927" spans="1:8" ht="15.75">
      <c r="A927" s="23"/>
      <c r="B927" s="43"/>
      <c r="C927" s="24"/>
      <c r="D927" s="19"/>
      <c r="E927" s="19"/>
      <c r="F927" s="24"/>
      <c r="G927" s="19"/>
    </row>
    <row r="928" spans="1:8" ht="15.75">
      <c r="A928" s="23"/>
      <c r="B928" s="43"/>
      <c r="C928" s="24"/>
      <c r="D928" s="19"/>
      <c r="E928" s="19"/>
      <c r="F928" s="24"/>
      <c r="G928" s="19"/>
    </row>
    <row r="929" spans="1:12" ht="15.75">
      <c r="A929" s="23"/>
      <c r="B929" s="43"/>
      <c r="C929" s="24"/>
      <c r="D929" s="19"/>
      <c r="E929" s="19"/>
      <c r="F929" s="24"/>
      <c r="G929" s="19"/>
    </row>
    <row r="930" spans="1:12" ht="15.75">
      <c r="A930" s="46"/>
      <c r="B930" s="43"/>
      <c r="C930" s="5"/>
      <c r="D930" s="19"/>
      <c r="E930" s="19"/>
      <c r="F930" s="5"/>
      <c r="G930" s="19"/>
      <c r="H930" s="19"/>
    </row>
    <row r="931" spans="1:12" ht="15.75">
      <c r="A931" s="20"/>
      <c r="B931" s="43"/>
      <c r="C931" s="24"/>
      <c r="D931" s="19"/>
      <c r="E931" s="19"/>
      <c r="F931" s="24"/>
      <c r="G931" s="19"/>
      <c r="H931" s="50"/>
    </row>
    <row r="932" spans="1:12" ht="15.75">
      <c r="A932" s="52"/>
      <c r="B932" s="43"/>
      <c r="C932" s="24"/>
      <c r="D932" s="19"/>
      <c r="E932" s="19"/>
      <c r="F932" s="24"/>
      <c r="G932" s="19"/>
      <c r="H932" s="19"/>
    </row>
    <row r="933" spans="1:12" ht="15.75">
      <c r="A933" s="23"/>
      <c r="B933" s="43"/>
      <c r="C933" s="24"/>
      <c r="D933" s="24"/>
      <c r="E933" s="24"/>
      <c r="F933" s="24"/>
      <c r="G933" s="24"/>
      <c r="H933" s="19"/>
    </row>
    <row r="934" spans="1:12" ht="15.75">
      <c r="A934" s="25"/>
      <c r="B934" s="43"/>
      <c r="C934" s="24"/>
      <c r="D934" s="19"/>
      <c r="E934" s="19"/>
      <c r="F934" s="24"/>
      <c r="G934" s="19"/>
      <c r="L934" s="64"/>
    </row>
    <row r="935" spans="1:12" ht="15.75">
      <c r="A935" s="23"/>
      <c r="B935" s="43"/>
      <c r="C935" s="24"/>
      <c r="D935" s="19"/>
      <c r="E935" s="19"/>
      <c r="F935" s="24"/>
      <c r="G935" s="19"/>
      <c r="L935" s="64"/>
    </row>
    <row r="936" spans="1:12" ht="15.75">
      <c r="A936" s="23"/>
      <c r="B936" s="43"/>
      <c r="C936" s="24"/>
      <c r="D936" s="19"/>
      <c r="E936" s="19"/>
      <c r="F936" s="24"/>
      <c r="G936" s="19"/>
      <c r="L936" s="64"/>
    </row>
    <row r="937" spans="1:12" ht="31.9" customHeight="1">
      <c r="A937" s="64"/>
      <c r="B937" s="43"/>
      <c r="C937" s="24"/>
      <c r="D937" s="19"/>
      <c r="E937" s="19"/>
      <c r="F937" s="24"/>
      <c r="G937" s="19"/>
      <c r="H937" s="19"/>
    </row>
    <row r="938" spans="1:12" ht="15.75">
      <c r="A938" s="23"/>
      <c r="B938" s="43"/>
      <c r="C938" s="24"/>
      <c r="D938" s="19"/>
      <c r="E938" s="19"/>
      <c r="F938" s="24"/>
      <c r="G938" s="19"/>
    </row>
    <row r="939" spans="1:12" ht="15.75">
      <c r="A939" s="23"/>
      <c r="B939" s="43"/>
      <c r="C939" s="24"/>
      <c r="D939" s="19"/>
      <c r="E939" s="19"/>
      <c r="F939" s="24"/>
      <c r="G939" s="19"/>
    </row>
    <row r="940" spans="1:12" ht="15.75">
      <c r="A940" s="25"/>
      <c r="B940" s="43"/>
      <c r="C940" s="24"/>
      <c r="D940" s="19"/>
      <c r="E940" s="19"/>
      <c r="F940" s="24"/>
      <c r="G940" s="19"/>
      <c r="L940" s="25"/>
    </row>
    <row r="941" spans="1:12" ht="18.75" customHeight="1">
      <c r="A941" s="65"/>
      <c r="B941" s="24"/>
      <c r="C941" s="24"/>
      <c r="D941" s="51"/>
      <c r="E941" s="51"/>
    </row>
    <row r="942" spans="1:12" ht="27.75" customHeight="1">
      <c r="A942" s="66"/>
      <c r="B942" s="36"/>
      <c r="C942" s="36"/>
      <c r="D942" s="17"/>
      <c r="E942" s="17"/>
    </row>
    <row r="943" spans="1:12" ht="15.75">
      <c r="A943" s="55"/>
      <c r="B943" s="50"/>
      <c r="C943" s="24"/>
      <c r="D943" s="24"/>
      <c r="E943" s="19"/>
    </row>
    <row r="944" spans="1:12" ht="15.75">
      <c r="A944" s="55"/>
      <c r="B944" s="50"/>
      <c r="C944" s="24"/>
      <c r="D944" s="24"/>
      <c r="E944" s="67"/>
    </row>
    <row r="945" spans="1:5" ht="15.75">
      <c r="A945" s="68"/>
      <c r="B945" s="69"/>
      <c r="C945" s="24"/>
      <c r="D945" s="24"/>
      <c r="E945" s="67"/>
    </row>
    <row r="946" spans="1:5" ht="15.75">
      <c r="A946" s="70"/>
      <c r="B946" s="50"/>
      <c r="C946" s="24"/>
      <c r="D946" s="24"/>
      <c r="E946" s="19"/>
    </row>
    <row r="947" spans="1:5" ht="15.75">
      <c r="A947" s="71"/>
      <c r="B947" s="50"/>
      <c r="C947" s="24"/>
      <c r="D947" s="24"/>
      <c r="E947" s="19"/>
    </row>
    <row r="948" spans="1:5" ht="15.75">
      <c r="A948" s="71"/>
      <c r="B948" s="50"/>
      <c r="C948" s="24"/>
      <c r="D948" s="24"/>
      <c r="E948" s="30"/>
    </row>
    <row r="949" spans="1:5" ht="15.75">
      <c r="A949" s="70"/>
      <c r="B949" s="50"/>
      <c r="C949" s="5"/>
      <c r="D949" s="5"/>
      <c r="E949" s="19"/>
    </row>
    <row r="950" spans="1:5" ht="15.75">
      <c r="A950" s="55"/>
      <c r="B950" s="50"/>
      <c r="C950" s="24"/>
      <c r="D950" s="24"/>
      <c r="E950" s="19"/>
    </row>
    <row r="951" spans="1:5" ht="15.75">
      <c r="A951" s="55"/>
      <c r="B951" s="50"/>
      <c r="C951" s="24"/>
      <c r="D951" s="24"/>
      <c r="E951" s="19"/>
    </row>
    <row r="952" spans="1:5" ht="15.75">
      <c r="A952" s="71"/>
      <c r="B952" s="29"/>
      <c r="C952" s="33"/>
      <c r="D952" s="33"/>
      <c r="E952" s="19"/>
    </row>
    <row r="953" spans="1:5" ht="15.75">
      <c r="A953" s="55"/>
      <c r="B953" s="29"/>
      <c r="C953" s="24"/>
      <c r="D953" s="24"/>
      <c r="E953" s="19"/>
    </row>
    <row r="954" spans="1:5" ht="15.75">
      <c r="A954" s="55"/>
      <c r="B954" s="29"/>
      <c r="C954" s="24"/>
      <c r="D954" s="24"/>
      <c r="E954" s="19"/>
    </row>
    <row r="955" spans="1:5" ht="15.75">
      <c r="A955" s="55"/>
      <c r="B955" s="29"/>
      <c r="C955" s="24"/>
      <c r="D955" s="24"/>
      <c r="E955" s="19"/>
    </row>
    <row r="956" spans="1:5" ht="15.75">
      <c r="A956" s="55"/>
      <c r="B956" s="29"/>
      <c r="C956" s="24"/>
      <c r="D956" s="24"/>
      <c r="E956" s="19"/>
    </row>
    <row r="957" spans="1:5" ht="15.75">
      <c r="A957" s="55"/>
      <c r="B957" s="29"/>
      <c r="C957" s="24"/>
      <c r="D957" s="24"/>
      <c r="E957" s="19"/>
    </row>
    <row r="958" spans="1:5" ht="15.75">
      <c r="A958" s="55"/>
      <c r="B958" s="29"/>
      <c r="C958" s="24"/>
      <c r="D958" s="24"/>
      <c r="E958" s="19"/>
    </row>
    <row r="959" spans="1:5" ht="15.75">
      <c r="A959" s="70"/>
      <c r="B959" s="50"/>
      <c r="C959" s="24"/>
      <c r="D959" s="24"/>
      <c r="E959" s="19"/>
    </row>
    <row r="960" spans="1:5" ht="15.75">
      <c r="A960" s="55"/>
      <c r="B960" s="50"/>
      <c r="C960" s="24"/>
      <c r="D960" s="24"/>
      <c r="E960" s="19"/>
    </row>
    <row r="961" spans="1:10" ht="15.75">
      <c r="A961" s="55"/>
      <c r="B961" s="50"/>
      <c r="C961" s="24"/>
      <c r="D961" s="24"/>
      <c r="E961" s="30"/>
    </row>
    <row r="962" spans="1:10" ht="15.75">
      <c r="A962" s="55"/>
      <c r="B962" s="50"/>
      <c r="C962" s="24"/>
      <c r="D962" s="24"/>
      <c r="E962" s="30"/>
    </row>
    <row r="963" spans="1:10" ht="15.75">
      <c r="A963" s="55"/>
      <c r="B963" s="50"/>
      <c r="C963" s="24"/>
      <c r="D963" s="24"/>
      <c r="E963" s="19"/>
      <c r="F963" s="19"/>
    </row>
    <row r="964" spans="1:10" ht="15.75">
      <c r="A964" s="52"/>
      <c r="B964" s="50"/>
      <c r="C964" s="24"/>
      <c r="D964" s="24"/>
      <c r="E964" s="19"/>
      <c r="F964" s="19"/>
    </row>
    <row r="965" spans="1:10" ht="15.75">
      <c r="A965" s="23"/>
      <c r="B965" s="50"/>
      <c r="C965" s="24"/>
      <c r="D965" s="24"/>
      <c r="E965" s="19"/>
      <c r="F965" s="19"/>
    </row>
    <row r="966" spans="1:10" ht="15.75">
      <c r="A966" s="56"/>
      <c r="B966" s="50"/>
      <c r="C966" s="24"/>
      <c r="D966" s="24"/>
      <c r="E966" s="30"/>
      <c r="F966" s="50"/>
      <c r="G966" s="24"/>
      <c r="H966" s="30"/>
      <c r="I966" s="24"/>
      <c r="J966" s="30"/>
    </row>
    <row r="967" spans="1:10" ht="15.75">
      <c r="A967" s="23"/>
      <c r="B967" s="50"/>
      <c r="C967" s="24"/>
      <c r="D967" s="24"/>
      <c r="E967" s="30"/>
      <c r="F967" s="50"/>
      <c r="G967" s="24"/>
      <c r="H967" s="30"/>
      <c r="I967" s="24"/>
      <c r="J967" s="30"/>
    </row>
    <row r="968" spans="1:10" ht="15.75">
      <c r="A968" s="23"/>
      <c r="B968" s="50"/>
      <c r="C968" s="24"/>
      <c r="D968" s="24"/>
      <c r="E968" s="30"/>
      <c r="F968" s="50"/>
      <c r="G968" s="24"/>
      <c r="H968" s="30"/>
      <c r="I968" s="24"/>
      <c r="J968" s="30"/>
    </row>
    <row r="969" spans="1:10" ht="15.75">
      <c r="A969" s="70"/>
      <c r="B969" s="69"/>
      <c r="C969" s="24"/>
      <c r="D969" s="24"/>
      <c r="E969" s="19"/>
      <c r="J969" s="64"/>
    </row>
    <row r="970" spans="1:10" ht="15.75">
      <c r="A970" s="55"/>
      <c r="B970" s="69"/>
      <c r="C970" s="24"/>
      <c r="D970" s="24"/>
      <c r="E970" s="19"/>
      <c r="J970" s="64"/>
    </row>
    <row r="971" spans="1:10" ht="15.75">
      <c r="A971" s="55"/>
      <c r="B971" s="69"/>
      <c r="C971" s="24"/>
      <c r="D971" s="24"/>
      <c r="E971" s="19"/>
      <c r="J971" s="64"/>
    </row>
    <row r="972" spans="1:10" ht="15.75">
      <c r="A972" s="70"/>
      <c r="B972" s="69"/>
      <c r="C972" s="36"/>
      <c r="D972" s="36"/>
      <c r="E972" s="19"/>
      <c r="F972" s="44"/>
    </row>
    <row r="973" spans="1:10" ht="15.75">
      <c r="A973" s="55"/>
      <c r="B973" s="69"/>
      <c r="C973" s="24"/>
      <c r="D973" s="24"/>
      <c r="E973" s="19"/>
      <c r="F973" s="44"/>
    </row>
    <row r="974" spans="1:10" ht="15.75">
      <c r="A974" s="55"/>
      <c r="B974" s="69"/>
      <c r="C974" s="24"/>
      <c r="D974" s="24"/>
      <c r="E974" s="19"/>
      <c r="F974" s="44"/>
    </row>
    <row r="975" spans="1:10" ht="15.75">
      <c r="A975" s="72"/>
      <c r="B975" s="69"/>
      <c r="C975" s="5"/>
      <c r="D975" s="5"/>
      <c r="E975" s="19"/>
    </row>
    <row r="976" spans="1:10" ht="15.75">
      <c r="A976" s="55"/>
      <c r="B976" s="69"/>
      <c r="C976" s="24"/>
      <c r="D976" s="24"/>
      <c r="E976" s="19"/>
    </row>
    <row r="977" spans="1:6" ht="15.75">
      <c r="A977" s="55"/>
      <c r="B977" s="69"/>
      <c r="C977" s="24"/>
      <c r="D977" s="24"/>
      <c r="E977" s="19"/>
    </row>
    <row r="978" spans="1:6" ht="15.75">
      <c r="A978" s="73"/>
      <c r="B978" s="69"/>
      <c r="C978" s="31"/>
      <c r="D978" s="31"/>
      <c r="E978" s="19"/>
    </row>
    <row r="979" spans="1:6" ht="15.75">
      <c r="A979" s="55"/>
      <c r="B979" s="69"/>
      <c r="C979" s="24"/>
      <c r="D979" s="24"/>
      <c r="E979" s="19"/>
    </row>
    <row r="980" spans="1:6" ht="15.75">
      <c r="A980" s="55"/>
      <c r="B980" s="69"/>
      <c r="C980" s="24"/>
      <c r="D980" s="24"/>
      <c r="E980" s="19"/>
    </row>
    <row r="981" spans="1:6" ht="15.75">
      <c r="A981" s="74"/>
      <c r="B981" s="50"/>
      <c r="C981" s="24"/>
      <c r="D981" s="24"/>
      <c r="E981" s="19"/>
      <c r="F981" s="30"/>
    </row>
    <row r="982" spans="1:6" ht="15.75">
      <c r="A982" s="55"/>
      <c r="B982" s="50"/>
      <c r="C982" s="24"/>
      <c r="D982" s="24"/>
      <c r="E982" s="19"/>
      <c r="F982" s="30"/>
    </row>
    <row r="983" spans="1:6" ht="15.75">
      <c r="A983" s="55"/>
      <c r="B983" s="50"/>
      <c r="C983" s="24"/>
      <c r="D983" s="24"/>
      <c r="E983" s="19"/>
      <c r="F983" s="30"/>
    </row>
    <row r="984" spans="1:6" ht="15.75">
      <c r="A984" s="70"/>
      <c r="B984" s="50"/>
      <c r="C984" s="5"/>
      <c r="D984" s="5"/>
      <c r="E984" s="19"/>
      <c r="F984" s="30"/>
    </row>
    <row r="985" spans="1:6" ht="15.75">
      <c r="A985" s="75"/>
      <c r="B985" s="50"/>
      <c r="C985" s="27"/>
      <c r="D985" s="27"/>
      <c r="E985" s="19"/>
      <c r="F985" s="30"/>
    </row>
    <row r="986" spans="1:6" ht="15.75">
      <c r="A986" s="74"/>
      <c r="B986" s="50"/>
      <c r="C986" s="27"/>
      <c r="D986" s="27"/>
      <c r="E986" s="19"/>
    </row>
    <row r="987" spans="1:6" ht="15.75">
      <c r="A987" s="74"/>
      <c r="B987" s="50"/>
      <c r="C987" s="27"/>
      <c r="D987" s="27"/>
      <c r="E987" s="19"/>
    </row>
    <row r="988" spans="1:6" ht="15.75">
      <c r="A988" s="46"/>
      <c r="B988" s="50"/>
      <c r="C988" s="24"/>
      <c r="D988" s="24"/>
      <c r="E988" s="19"/>
    </row>
    <row r="989" spans="1:6" ht="15.75">
      <c r="A989" s="28"/>
      <c r="B989" s="50"/>
      <c r="C989" s="18"/>
      <c r="D989" s="18"/>
      <c r="E989" s="19"/>
    </row>
    <row r="990" spans="1:6" ht="15.75">
      <c r="A990" s="28"/>
      <c r="B990" s="50"/>
      <c r="C990" s="18"/>
      <c r="D990" s="18"/>
      <c r="E990" s="19"/>
    </row>
    <row r="991" spans="1:6" ht="15.75">
      <c r="A991" s="28"/>
      <c r="B991" s="50"/>
      <c r="C991" s="24"/>
      <c r="D991" s="24"/>
      <c r="E991" s="30"/>
    </row>
    <row r="992" spans="1:6" ht="15.75">
      <c r="A992" s="72"/>
      <c r="B992" s="50"/>
      <c r="C992" s="50"/>
      <c r="D992" s="50"/>
      <c r="E992" s="19"/>
      <c r="F992" s="19"/>
    </row>
    <row r="993" spans="1:6" ht="15.75">
      <c r="A993" s="55"/>
      <c r="B993" s="50"/>
      <c r="C993" s="24"/>
      <c r="D993" s="24"/>
      <c r="E993" s="30"/>
      <c r="F993" s="19"/>
    </row>
    <row r="994" spans="1:6" ht="15.75">
      <c r="A994" s="55"/>
      <c r="B994" s="50"/>
      <c r="C994" s="24"/>
      <c r="D994" s="24"/>
      <c r="E994" s="30"/>
      <c r="F994" s="19"/>
    </row>
    <row r="995" spans="1:6" ht="15.75">
      <c r="A995" s="71"/>
      <c r="B995" s="29"/>
      <c r="C995" s="27"/>
      <c r="D995" s="27"/>
      <c r="E995" s="19"/>
      <c r="F995" s="30"/>
    </row>
    <row r="996" spans="1:6" ht="15.75">
      <c r="A996" s="75"/>
      <c r="B996" s="29"/>
      <c r="C996" s="29"/>
      <c r="D996" s="29"/>
      <c r="E996" s="19"/>
      <c r="F996" s="30"/>
    </row>
    <row r="997" spans="1:6" ht="15.75">
      <c r="A997" s="74"/>
      <c r="B997" s="29"/>
      <c r="C997" s="18"/>
      <c r="D997" s="18"/>
      <c r="E997" s="19"/>
      <c r="F997" s="30"/>
    </row>
    <row r="998" spans="1:6" ht="15.75">
      <c r="A998" s="74"/>
      <c r="B998" s="29"/>
      <c r="C998" s="18"/>
      <c r="D998" s="18"/>
      <c r="E998" s="19"/>
      <c r="F998" s="30"/>
    </row>
    <row r="999" spans="1:6" ht="15.75">
      <c r="A999" s="71"/>
      <c r="B999" s="29"/>
      <c r="C999" s="5"/>
      <c r="D999" s="5"/>
      <c r="E999" s="19"/>
      <c r="F999" s="30"/>
    </row>
    <row r="1000" spans="1:6" ht="15.75">
      <c r="A1000" s="75"/>
      <c r="B1000" s="29"/>
      <c r="C1000" s="27"/>
      <c r="D1000" s="27"/>
      <c r="E1000" s="19"/>
      <c r="F1000" s="30"/>
    </row>
    <row r="1001" spans="1:6" ht="15.75">
      <c r="A1001" s="74"/>
      <c r="B1001" s="29"/>
      <c r="C1001" s="36"/>
      <c r="D1001" s="36"/>
      <c r="E1001" s="19"/>
      <c r="F1001" s="30"/>
    </row>
    <row r="1002" spans="1:6" ht="15.75">
      <c r="A1002" s="74"/>
      <c r="B1002" s="29"/>
      <c r="C1002" s="36"/>
      <c r="D1002" s="36"/>
      <c r="E1002" s="19"/>
      <c r="F1002" s="30"/>
    </row>
    <row r="1003" spans="1:6" ht="15.75">
      <c r="A1003" s="70"/>
      <c r="B1003" s="69"/>
      <c r="C1003" s="24"/>
      <c r="D1003" s="24"/>
      <c r="E1003" s="19"/>
    </row>
    <row r="1004" spans="1:6" ht="15.75">
      <c r="A1004" s="55"/>
      <c r="B1004" s="69"/>
      <c r="C1004" s="24"/>
      <c r="D1004" s="24"/>
      <c r="E1004" s="19"/>
    </row>
    <row r="1005" spans="1:6" ht="15.75">
      <c r="A1005" s="55"/>
      <c r="B1005" s="69"/>
      <c r="C1005" s="24"/>
      <c r="D1005" s="24"/>
      <c r="E1005" s="44"/>
    </row>
    <row r="1006" spans="1:6" ht="15.75">
      <c r="A1006" s="71"/>
      <c r="B1006" s="29"/>
      <c r="C1006" s="36"/>
      <c r="D1006" s="36"/>
      <c r="E1006" s="19"/>
      <c r="F1006" s="30"/>
    </row>
    <row r="1007" spans="1:6" ht="15.75">
      <c r="A1007" s="75"/>
      <c r="B1007" s="29"/>
      <c r="C1007" s="27"/>
      <c r="D1007" s="27"/>
      <c r="E1007" s="19"/>
      <c r="F1007" s="30"/>
    </row>
    <row r="1008" spans="1:6" ht="15.75">
      <c r="A1008" s="74"/>
      <c r="B1008" s="29"/>
      <c r="C1008" s="36"/>
      <c r="D1008" s="36"/>
      <c r="E1008" s="30"/>
      <c r="F1008" s="30"/>
    </row>
    <row r="1009" spans="1:6" ht="15.75">
      <c r="A1009" s="74"/>
      <c r="B1009" s="29"/>
      <c r="C1009" s="36"/>
      <c r="D1009" s="36"/>
      <c r="E1009" s="30"/>
      <c r="F1009" s="30"/>
    </row>
    <row r="1010" spans="1:6" ht="15.75">
      <c r="A1010" s="71"/>
      <c r="B1010" s="29"/>
      <c r="C1010" s="5"/>
      <c r="D1010" s="5"/>
      <c r="E1010" s="19"/>
      <c r="F1010" s="30"/>
    </row>
    <row r="1011" spans="1:6" ht="15.75">
      <c r="A1011" s="75"/>
      <c r="B1011" s="29"/>
      <c r="C1011" s="27"/>
      <c r="D1011" s="27"/>
      <c r="E1011" s="19"/>
      <c r="F1011" s="30"/>
    </row>
    <row r="1012" spans="1:6" ht="15.75">
      <c r="A1012" s="74"/>
      <c r="B1012" s="29"/>
      <c r="C1012" s="36"/>
      <c r="D1012" s="36"/>
      <c r="E1012" s="30"/>
      <c r="F1012" s="30"/>
    </row>
    <row r="1013" spans="1:6" ht="15.75">
      <c r="A1013" s="74"/>
      <c r="B1013" s="29"/>
      <c r="C1013" s="36"/>
      <c r="D1013" s="36"/>
      <c r="E1013" s="30"/>
      <c r="F1013" s="30"/>
    </row>
    <row r="1014" spans="1:6" ht="15.75">
      <c r="A1014" s="71"/>
      <c r="B1014" s="76"/>
      <c r="C1014" s="24"/>
      <c r="D1014" s="24"/>
      <c r="E1014" s="19"/>
    </row>
    <row r="1015" spans="1:6" ht="15.75">
      <c r="A1015" s="75"/>
      <c r="B1015" s="76"/>
      <c r="C1015" s="35"/>
      <c r="D1015" s="35"/>
      <c r="E1015" s="19"/>
    </row>
    <row r="1016" spans="1:6" ht="15.75">
      <c r="A1016" s="74"/>
      <c r="B1016" s="76"/>
      <c r="C1016" s="18"/>
      <c r="D1016" s="18"/>
      <c r="E1016" s="19"/>
    </row>
    <row r="1017" spans="1:6" ht="15.75">
      <c r="A1017" s="74"/>
      <c r="B1017" s="76"/>
      <c r="C1017" s="18"/>
      <c r="D1017" s="18"/>
      <c r="E1017" s="19"/>
    </row>
    <row r="1018" spans="1:6" ht="15.75">
      <c r="A1018" s="74"/>
      <c r="B1018" s="76"/>
      <c r="C1018" s="18"/>
      <c r="D1018" s="18"/>
      <c r="E1018" s="19"/>
    </row>
    <row r="1019" spans="1:6" ht="15.75">
      <c r="A1019" s="71"/>
      <c r="B1019" s="76"/>
      <c r="C1019" s="24"/>
      <c r="D1019" s="24"/>
      <c r="E1019" s="19"/>
    </row>
    <row r="1020" spans="1:6" ht="15.75">
      <c r="A1020" s="75"/>
      <c r="B1020" s="76"/>
      <c r="C1020" s="35"/>
      <c r="D1020" s="35"/>
      <c r="E1020" s="19"/>
    </row>
    <row r="1021" spans="1:6" ht="15.75">
      <c r="A1021" s="74"/>
      <c r="B1021" s="76"/>
      <c r="C1021" s="18"/>
      <c r="D1021" s="18"/>
      <c r="E1021" s="19"/>
    </row>
    <row r="1022" spans="1:6" ht="15.75">
      <c r="A1022" s="74"/>
      <c r="B1022" s="76"/>
      <c r="C1022" s="18"/>
      <c r="D1022" s="18"/>
      <c r="E1022" s="19"/>
    </row>
    <row r="1023" spans="1:6" ht="15.75">
      <c r="A1023" s="71"/>
      <c r="B1023" s="69"/>
      <c r="C1023" s="27"/>
      <c r="D1023" s="27"/>
      <c r="E1023" s="19"/>
    </row>
    <row r="1024" spans="1:6" ht="15.75">
      <c r="A1024" s="55"/>
      <c r="B1024" s="69"/>
      <c r="C1024" s="24"/>
      <c r="D1024" s="24"/>
      <c r="E1024" s="19"/>
    </row>
    <row r="1025" spans="1:9" ht="15.75">
      <c r="A1025" s="55"/>
      <c r="B1025" s="69"/>
      <c r="C1025" s="24"/>
      <c r="D1025" s="24"/>
      <c r="E1025" s="19"/>
    </row>
    <row r="1026" spans="1:9" ht="15.75">
      <c r="A1026" s="46"/>
      <c r="B1026" s="50"/>
      <c r="C1026" s="24"/>
      <c r="D1026" s="24"/>
      <c r="E1026" s="19"/>
    </row>
    <row r="1027" spans="1:9" ht="15.75">
      <c r="A1027" s="52"/>
      <c r="B1027" s="50"/>
      <c r="C1027" s="24"/>
      <c r="D1027" s="24"/>
      <c r="E1027" s="19"/>
    </row>
    <row r="1028" spans="1:9" ht="15.75">
      <c r="A1028" s="23"/>
      <c r="B1028" s="50"/>
      <c r="C1028" s="24"/>
      <c r="D1028" s="24"/>
      <c r="E1028" s="19"/>
    </row>
    <row r="1029" spans="1:9" ht="15.75">
      <c r="A1029" s="55"/>
      <c r="B1029" s="69"/>
      <c r="C1029" s="24"/>
      <c r="D1029" s="24"/>
      <c r="E1029" s="19"/>
    </row>
    <row r="1030" spans="1:9" ht="15.75">
      <c r="A1030" s="55"/>
      <c r="B1030" s="69"/>
      <c r="C1030" s="24"/>
      <c r="D1030" s="24"/>
      <c r="E1030" s="19"/>
    </row>
    <row r="1031" spans="1:9" ht="15.75">
      <c r="A1031" s="55"/>
      <c r="B1031" s="69"/>
      <c r="C1031" s="24"/>
      <c r="D1031" s="24"/>
      <c r="E1031" s="19"/>
    </row>
    <row r="1032" spans="1:9" ht="15.75">
      <c r="A1032" s="58"/>
      <c r="B1032" s="50"/>
      <c r="C1032" s="31"/>
      <c r="D1032" s="31"/>
      <c r="E1032" s="19"/>
    </row>
    <row r="1033" spans="1:9" ht="15.75">
      <c r="A1033" s="52"/>
      <c r="B1033" s="50"/>
      <c r="C1033" s="31"/>
      <c r="D1033" s="31"/>
      <c r="E1033" s="19"/>
    </row>
    <row r="1034" spans="1:9" ht="15.75">
      <c r="A1034" s="20"/>
      <c r="B1034" s="50"/>
      <c r="C1034" s="31"/>
      <c r="D1034" s="31"/>
      <c r="E1034" s="19"/>
    </row>
    <row r="1035" spans="1:9" ht="15.75">
      <c r="A1035" s="77"/>
      <c r="B1035" s="69"/>
      <c r="C1035" s="24"/>
      <c r="D1035" s="24"/>
      <c r="E1035" s="19"/>
    </row>
    <row r="1036" spans="1:9" ht="15.75">
      <c r="A1036" s="55"/>
      <c r="B1036" s="69"/>
      <c r="C1036" s="24"/>
      <c r="D1036" s="24"/>
      <c r="E1036" s="19"/>
    </row>
    <row r="1037" spans="1:9" ht="15.75">
      <c r="A1037" s="55"/>
      <c r="B1037" s="69"/>
      <c r="C1037" s="24"/>
      <c r="D1037" s="24"/>
      <c r="E1037" s="19"/>
    </row>
    <row r="1038" spans="1:9" ht="15.75">
      <c r="A1038" s="55"/>
      <c r="B1038" s="69"/>
      <c r="C1038" s="24"/>
      <c r="D1038" s="24"/>
      <c r="E1038" s="19"/>
    </row>
    <row r="1039" spans="1:9" ht="15.75">
      <c r="A1039" s="55"/>
      <c r="B1039" s="69"/>
      <c r="C1039" s="24"/>
      <c r="D1039" s="24"/>
      <c r="E1039" s="19"/>
      <c r="I1039" s="46"/>
    </row>
    <row r="1040" spans="1:9" ht="15.75">
      <c r="A1040" s="20"/>
      <c r="B1040" s="50"/>
      <c r="C1040" s="31"/>
      <c r="D1040" s="31"/>
      <c r="E1040" s="19"/>
      <c r="F1040" s="19"/>
    </row>
    <row r="1041" spans="1:6" ht="15.75">
      <c r="A1041" s="52"/>
      <c r="B1041" s="50"/>
      <c r="C1041" s="31"/>
      <c r="D1041" s="31"/>
      <c r="E1041" s="30"/>
      <c r="F1041" s="19"/>
    </row>
    <row r="1042" spans="1:6" ht="15.75">
      <c r="A1042" s="20"/>
      <c r="B1042" s="50"/>
      <c r="C1042" s="31"/>
      <c r="D1042" s="31"/>
      <c r="E1042" s="30"/>
      <c r="F1042" s="19"/>
    </row>
    <row r="1043" spans="1:6" ht="15.75">
      <c r="A1043" s="78"/>
      <c r="B1043" s="69"/>
      <c r="C1043" s="24"/>
      <c r="D1043" s="24"/>
      <c r="E1043" s="19"/>
      <c r="F1043" s="30"/>
    </row>
    <row r="1044" spans="1:6" ht="15.75">
      <c r="A1044" s="23"/>
      <c r="B1044" s="69"/>
      <c r="C1044" s="24"/>
      <c r="D1044" s="24"/>
      <c r="E1044" s="19"/>
      <c r="F1044" s="30"/>
    </row>
    <row r="1045" spans="1:6" ht="15.75">
      <c r="A1045" s="23"/>
      <c r="B1045" s="69"/>
      <c r="C1045" s="24"/>
      <c r="D1045" s="24"/>
      <c r="E1045" s="19"/>
      <c r="F1045" s="30"/>
    </row>
    <row r="1046" spans="1:6" ht="15.75">
      <c r="A1046" s="23"/>
      <c r="B1046" s="69"/>
      <c r="C1046" s="24"/>
      <c r="D1046" s="24"/>
      <c r="E1046" s="19"/>
      <c r="F1046" s="30"/>
    </row>
    <row r="1047" spans="1:6" ht="15.75">
      <c r="A1047" s="23"/>
      <c r="B1047" s="69"/>
      <c r="C1047" s="24"/>
      <c r="D1047" s="24"/>
      <c r="E1047" s="19"/>
      <c r="F1047" s="30"/>
    </row>
    <row r="1048" spans="1:6" ht="15.75">
      <c r="A1048" s="52"/>
      <c r="B1048" s="50"/>
      <c r="C1048" s="31"/>
      <c r="D1048" s="31"/>
      <c r="E1048" s="19"/>
      <c r="F1048" s="30"/>
    </row>
    <row r="1049" spans="1:6" ht="15.75">
      <c r="A1049" s="23"/>
      <c r="B1049" s="50"/>
      <c r="C1049" s="24"/>
      <c r="D1049" s="24"/>
      <c r="E1049" s="19"/>
      <c r="F1049" s="30"/>
    </row>
    <row r="1050" spans="1:6" ht="15.75">
      <c r="A1050" s="20"/>
      <c r="B1050" s="50"/>
      <c r="C1050" s="31"/>
      <c r="D1050" s="31"/>
      <c r="E1050" s="19"/>
      <c r="F1050" s="30"/>
    </row>
    <row r="1051" spans="1:6" ht="15.75">
      <c r="A1051" s="52"/>
      <c r="B1051" s="50"/>
      <c r="C1051" s="31"/>
      <c r="D1051" s="31"/>
      <c r="E1051" s="19"/>
      <c r="F1051" s="30"/>
    </row>
    <row r="1052" spans="1:6" ht="15.75">
      <c r="A1052" s="20"/>
      <c r="B1052" s="50"/>
      <c r="C1052" s="31"/>
      <c r="D1052" s="31"/>
      <c r="E1052" s="19"/>
      <c r="F1052" s="30"/>
    </row>
    <row r="1053" spans="1:6" ht="15.75">
      <c r="A1053" s="52"/>
      <c r="B1053" s="69"/>
      <c r="C1053" s="24"/>
      <c r="D1053" s="24"/>
      <c r="E1053" s="19"/>
      <c r="F1053" s="30"/>
    </row>
    <row r="1054" spans="1:6" ht="15.75">
      <c r="A1054" s="23"/>
      <c r="B1054" s="69"/>
      <c r="C1054" s="24"/>
      <c r="D1054" s="24"/>
      <c r="E1054" s="30"/>
      <c r="F1054" s="30"/>
    </row>
    <row r="1055" spans="1:6" ht="15.75">
      <c r="A1055" s="23"/>
      <c r="B1055" s="69"/>
      <c r="C1055" s="24"/>
      <c r="D1055" s="24"/>
      <c r="E1055" s="30"/>
      <c r="F1055" s="30"/>
    </row>
    <row r="1056" spans="1:6" ht="15.75">
      <c r="A1056" s="23"/>
      <c r="B1056" s="69"/>
      <c r="C1056" s="24"/>
      <c r="D1056" s="24"/>
      <c r="E1056" s="30"/>
      <c r="F1056" s="30"/>
    </row>
    <row r="1057" spans="1:6" ht="15.75">
      <c r="A1057" s="23"/>
      <c r="B1057" s="69"/>
      <c r="C1057" s="24"/>
      <c r="D1057" s="24"/>
      <c r="E1057" s="30"/>
      <c r="F1057" s="30"/>
    </row>
    <row r="1058" spans="1:6" ht="15.75">
      <c r="A1058" s="28"/>
      <c r="B1058" s="50"/>
      <c r="C1058" s="18"/>
      <c r="D1058" s="18"/>
      <c r="E1058" s="19"/>
      <c r="F1058" s="30"/>
    </row>
    <row r="1059" spans="1:6" ht="15.75">
      <c r="A1059" s="28"/>
      <c r="B1059" s="50"/>
      <c r="C1059" s="18"/>
      <c r="D1059" s="18"/>
      <c r="E1059" s="19"/>
      <c r="F1059" s="30"/>
    </row>
    <row r="1060" spans="1:6" ht="15.75">
      <c r="A1060" s="28"/>
      <c r="B1060" s="50"/>
      <c r="C1060" s="18"/>
      <c r="D1060" s="18"/>
      <c r="E1060" s="19"/>
      <c r="F1060" s="30"/>
    </row>
    <row r="1061" spans="1:6" ht="15.75">
      <c r="A1061" s="34"/>
      <c r="B1061" s="50"/>
      <c r="C1061" s="18"/>
      <c r="D1061" s="18"/>
      <c r="E1061" s="19"/>
      <c r="F1061" s="30"/>
    </row>
    <row r="1062" spans="1:6" ht="15.75">
      <c r="A1062" s="23"/>
      <c r="B1062" s="50"/>
      <c r="C1062" s="24"/>
      <c r="D1062" s="24"/>
      <c r="E1062" s="19"/>
      <c r="F1062" s="30"/>
    </row>
    <row r="1063" spans="1:6" ht="15.75">
      <c r="A1063" s="28"/>
      <c r="B1063" s="50"/>
      <c r="C1063" s="18"/>
      <c r="D1063" s="18"/>
      <c r="E1063" s="19"/>
      <c r="F1063" s="30"/>
    </row>
    <row r="1064" spans="1:6" ht="15.75">
      <c r="A1064" s="28"/>
      <c r="B1064" s="50"/>
      <c r="C1064" s="18"/>
      <c r="D1064" s="18"/>
      <c r="E1064" s="19"/>
      <c r="F1064" s="30"/>
    </row>
    <row r="1065" spans="1:6" ht="15.75">
      <c r="A1065" s="34"/>
      <c r="B1065" s="50"/>
      <c r="C1065" s="18"/>
      <c r="D1065" s="18"/>
      <c r="E1065" s="19"/>
      <c r="F1065" s="30"/>
    </row>
    <row r="1066" spans="1:6" ht="15.75">
      <c r="A1066" s="28"/>
      <c r="B1066" s="50"/>
      <c r="C1066" s="18"/>
      <c r="D1066" s="18"/>
      <c r="E1066" s="19"/>
      <c r="F1066" s="30"/>
    </row>
    <row r="1067" spans="1:6" ht="15.75">
      <c r="A1067" s="70"/>
      <c r="B1067" s="69"/>
      <c r="C1067" s="31"/>
      <c r="D1067" s="31"/>
      <c r="E1067" s="19"/>
    </row>
    <row r="1068" spans="1:6" ht="15.75">
      <c r="A1068" s="70"/>
      <c r="B1068" s="69"/>
      <c r="C1068" s="31"/>
      <c r="D1068" s="31"/>
      <c r="E1068" s="19"/>
    </row>
    <row r="1069" spans="1:6" ht="15.75">
      <c r="A1069" s="70"/>
      <c r="B1069" s="69"/>
      <c r="C1069" s="24"/>
      <c r="D1069" s="24"/>
      <c r="E1069" s="19"/>
    </row>
    <row r="1070" spans="1:6" ht="16.5" customHeight="1">
      <c r="A1070" s="65"/>
      <c r="B1070" s="24"/>
      <c r="C1070" s="24"/>
      <c r="D1070" s="24"/>
      <c r="E1070" s="51"/>
    </row>
    <row r="1071" spans="1:6" ht="16.5" customHeight="1">
      <c r="A1071" s="66"/>
      <c r="B1071" s="36"/>
      <c r="C1071" s="36"/>
      <c r="D1071" s="36"/>
      <c r="E1071" s="17"/>
    </row>
    <row r="1072" spans="1:6" ht="12.75">
      <c r="A1072" s="79"/>
      <c r="B1072" s="5"/>
      <c r="C1072" s="5"/>
      <c r="D1072" s="5"/>
      <c r="E1072" s="80"/>
    </row>
  </sheetData>
  <mergeCells count="5">
    <mergeCell ref="A6:E6"/>
    <mergeCell ref="B1:F1"/>
    <mergeCell ref="B2:F2"/>
    <mergeCell ref="B3:F3"/>
    <mergeCell ref="B4:E4"/>
  </mergeCells>
  <pageMargins left="0.70866141732283472" right="0.39370078740157483" top="0.74803149606299213" bottom="0.74803149606299213" header="0.31496062992125984" footer="0.31496062992125984"/>
  <pageSetup paperSize="9" scale="7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borista</cp:lastModifiedBy>
  <cp:lastPrinted>2018-11-02T09:48:52Z</cp:lastPrinted>
  <dcterms:created xsi:type="dcterms:W3CDTF">2013-01-23T11:33:24Z</dcterms:created>
  <dcterms:modified xsi:type="dcterms:W3CDTF">2018-11-02T09:49:05Z</dcterms:modified>
</cp:coreProperties>
</file>