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025" windowHeight="777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D419" i="4"/>
  <c r="D418" s="1"/>
  <c r="D81"/>
  <c r="D271"/>
  <c r="D687"/>
  <c r="D475" l="1"/>
  <c r="D24"/>
  <c r="D23" s="1"/>
  <c r="D22" s="1"/>
  <c r="D21" s="1"/>
  <c r="D591" l="1"/>
  <c r="D303" l="1"/>
  <c r="D302" s="1"/>
  <c r="D301" s="1"/>
  <c r="D284" l="1"/>
  <c r="D660"/>
  <c r="D773"/>
  <c r="D358"/>
  <c r="D544"/>
  <c r="D537"/>
  <c r="D384"/>
  <c r="D754" l="1"/>
  <c r="D352" l="1"/>
  <c r="D467" l="1"/>
  <c r="D466" s="1"/>
  <c r="D465" s="1"/>
  <c r="D464" s="1"/>
  <c r="D576"/>
  <c r="D573"/>
  <c r="D310" l="1"/>
  <c r="D308"/>
  <c r="D321" l="1"/>
  <c r="D319"/>
  <c r="D317"/>
  <c r="D188"/>
  <c r="D187" s="1"/>
  <c r="D172" l="1"/>
  <c r="D170"/>
  <c r="D168"/>
  <c r="D83" l="1"/>
  <c r="D79"/>
  <c r="D61"/>
  <c r="D59"/>
  <c r="D57"/>
  <c r="D55"/>
  <c r="D50"/>
  <c r="D48"/>
  <c r="D43" l="1"/>
  <c r="D273" l="1"/>
  <c r="D269"/>
  <c r="D437" l="1"/>
  <c r="D436" s="1"/>
  <c r="D416"/>
  <c r="D415" s="1"/>
  <c r="D414" s="1"/>
  <c r="D719" l="1"/>
  <c r="D718" s="1"/>
  <c r="D716"/>
  <c r="D715" s="1"/>
  <c r="D713"/>
  <c r="D712" s="1"/>
  <c r="D711" l="1"/>
  <c r="D590" l="1"/>
  <c r="D130" l="1"/>
  <c r="D129" s="1"/>
  <c r="D483" l="1"/>
  <c r="D482" s="1"/>
  <c r="D423" l="1"/>
  <c r="D422" s="1"/>
  <c r="D421" s="1"/>
  <c r="D38" l="1"/>
  <c r="D204"/>
  <c r="D703"/>
  <c r="D702" s="1"/>
  <c r="D472" l="1"/>
  <c r="D462"/>
  <c r="D461" s="1"/>
  <c r="D459"/>
  <c r="D458" s="1"/>
  <c r="D456"/>
  <c r="D455" s="1"/>
  <c r="D449"/>
  <c r="D448" s="1"/>
  <c r="D446"/>
  <c r="D445" s="1"/>
  <c r="D441"/>
  <c r="D440" s="1"/>
  <c r="D439" s="1"/>
  <c r="D434"/>
  <c r="D433" s="1"/>
  <c r="D432" s="1"/>
  <c r="D411"/>
  <c r="D444" l="1"/>
  <c r="D454"/>
  <c r="D453" s="1"/>
  <c r="D431"/>
  <c r="D471"/>
  <c r="D470" s="1"/>
  <c r="D469" s="1"/>
  <c r="D36"/>
  <c r="D35" s="1"/>
  <c r="D452" l="1"/>
  <c r="D41"/>
  <c r="D40" s="1"/>
  <c r="D264" l="1"/>
  <c r="D263" s="1"/>
  <c r="D261"/>
  <c r="D260" s="1"/>
  <c r="D259" l="1"/>
  <c r="D258" s="1"/>
  <c r="D339" l="1"/>
  <c r="D338" s="1"/>
  <c r="D337" s="1"/>
  <c r="D336" s="1"/>
  <c r="D330"/>
  <c r="D329" s="1"/>
  <c r="D328" s="1"/>
  <c r="D334"/>
  <c r="D333" s="1"/>
  <c r="D332" s="1"/>
  <c r="D324"/>
  <c r="D323" s="1"/>
  <c r="D313"/>
  <c r="D312" s="1"/>
  <c r="D299"/>
  <c r="D298" s="1"/>
  <c r="D296"/>
  <c r="D295" s="1"/>
  <c r="D292"/>
  <c r="D291" s="1"/>
  <c r="D290" s="1"/>
  <c r="D307" l="1"/>
  <c r="D306" s="1"/>
  <c r="D316"/>
  <c r="D315" s="1"/>
  <c r="D327"/>
  <c r="D294"/>
  <c r="D289" s="1"/>
  <c r="D305" l="1"/>
  <c r="D389"/>
  <c r="D388" s="1"/>
  <c r="D387" s="1"/>
  <c r="D496" l="1"/>
  <c r="D495" s="1"/>
  <c r="D494" s="1"/>
  <c r="D66" l="1"/>
  <c r="D65" s="1"/>
  <c r="D64" s="1"/>
  <c r="D280" l="1"/>
  <c r="D279" s="1"/>
  <c r="D278" s="1"/>
  <c r="D281"/>
  <c r="D481" l="1"/>
  <c r="D480" s="1"/>
  <c r="D156" l="1"/>
  <c r="D634" l="1"/>
  <c r="D344" l="1"/>
  <c r="D276" l="1"/>
  <c r="D275" s="1"/>
  <c r="D74"/>
  <c r="D73" s="1"/>
  <c r="D72" s="1"/>
  <c r="D70"/>
  <c r="D69" s="1"/>
  <c r="D68" s="1"/>
  <c r="D680"/>
  <c r="D679" s="1"/>
  <c r="D678" s="1"/>
  <c r="D114"/>
  <c r="D88"/>
  <c r="D87" s="1"/>
  <c r="D86" s="1"/>
  <c r="D85" s="1"/>
  <c r="D350"/>
  <c r="D63" l="1"/>
  <c r="D206"/>
  <c r="D203" s="1"/>
  <c r="D116"/>
  <c r="D122"/>
  <c r="D47"/>
  <c r="D46" s="1"/>
  <c r="D78"/>
  <c r="D77" s="1"/>
  <c r="D76" s="1"/>
  <c r="D54"/>
  <c r="D53" s="1"/>
  <c r="D52" s="1"/>
  <c r="D34"/>
  <c r="D33" s="1"/>
  <c r="D760"/>
  <c r="D45" l="1"/>
  <c r="D757"/>
  <c r="D756" s="1"/>
  <c r="D764"/>
  <c r="D763" s="1"/>
  <c r="D752"/>
  <c r="D750"/>
  <c r="D738" l="1"/>
  <c r="D737" s="1"/>
  <c r="D736" s="1"/>
  <c r="D734"/>
  <c r="D733" s="1"/>
  <c r="D732" s="1"/>
  <c r="D730"/>
  <c r="D729" s="1"/>
  <c r="D728" s="1"/>
  <c r="D726"/>
  <c r="D725" s="1"/>
  <c r="D724" s="1"/>
  <c r="D743"/>
  <c r="D742" s="1"/>
  <c r="D741" s="1"/>
  <c r="D740" s="1"/>
  <c r="D723" l="1"/>
  <c r="D722" s="1"/>
  <c r="D503" l="1"/>
  <c r="D502" s="1"/>
  <c r="D524"/>
  <c r="D523" s="1"/>
  <c r="D522" s="1"/>
  <c r="D520" l="1"/>
  <c r="D519" s="1"/>
  <c r="D518" l="1"/>
  <c r="D517" s="1"/>
  <c r="D569"/>
  <c r="D568" s="1"/>
  <c r="D381"/>
  <c r="D380" l="1"/>
  <c r="D183" l="1"/>
  <c r="D182" s="1"/>
  <c r="D180"/>
  <c r="D179" s="1"/>
  <c r="D177"/>
  <c r="D176" s="1"/>
  <c r="D220"/>
  <c r="D219" s="1"/>
  <c r="D218" s="1"/>
  <c r="D216"/>
  <c r="D215" s="1"/>
  <c r="D214" s="1"/>
  <c r="D200"/>
  <c r="D199" s="1"/>
  <c r="D175" l="1"/>
  <c r="D174" s="1"/>
  <c r="D211"/>
  <c r="D210" s="1"/>
  <c r="D209" s="1"/>
  <c r="D202" l="1"/>
  <c r="D409" l="1"/>
  <c r="D401"/>
  <c r="D400" s="1"/>
  <c r="D167" l="1"/>
  <c r="D164"/>
  <c r="D163" s="1"/>
  <c r="D162" s="1"/>
  <c r="D427" l="1"/>
  <c r="D426" s="1"/>
  <c r="D425" s="1"/>
  <c r="D407"/>
  <c r="D406" s="1"/>
  <c r="D404"/>
  <c r="D403" s="1"/>
  <c r="D396"/>
  <c r="D395" s="1"/>
  <c r="D394" s="1"/>
  <c r="D393" l="1"/>
  <c r="D413"/>
  <c r="D399"/>
  <c r="D398" s="1"/>
  <c r="D392" l="1"/>
  <c r="D248" l="1"/>
  <c r="D256" l="1"/>
  <c r="D255" s="1"/>
  <c r="D254" s="1"/>
  <c r="D250"/>
  <c r="D247" s="1"/>
  <c r="D240"/>
  <c r="D239" s="1"/>
  <c r="D770"/>
  <c r="D769" s="1"/>
  <c r="D767"/>
  <c r="D766" s="1"/>
  <c r="D759"/>
  <c r="D749"/>
  <c r="D762" l="1"/>
  <c r="D748"/>
  <c r="D777" l="1"/>
  <c r="D706"/>
  <c r="D705" s="1"/>
  <c r="D709"/>
  <c r="D708" s="1"/>
  <c r="D700"/>
  <c r="D699" s="1"/>
  <c r="D697"/>
  <c r="D696" s="1"/>
  <c r="D657"/>
  <c r="D691"/>
  <c r="D690" s="1"/>
  <c r="D689" s="1"/>
  <c r="D685"/>
  <c r="D572"/>
  <c r="D676"/>
  <c r="D675" s="1"/>
  <c r="D673"/>
  <c r="D672" s="1"/>
  <c r="D669"/>
  <c r="D668" s="1"/>
  <c r="D666"/>
  <c r="D665" s="1"/>
  <c r="D653"/>
  <c r="D622"/>
  <c r="D621" s="1"/>
  <c r="D613"/>
  <c r="D612" s="1"/>
  <c r="D611" s="1"/>
  <c r="D566"/>
  <c r="D565" s="1"/>
  <c r="D562"/>
  <c r="D561" s="1"/>
  <c r="D541"/>
  <c r="D550"/>
  <c r="D549" s="1"/>
  <c r="D548" s="1"/>
  <c r="D529"/>
  <c r="D528" s="1"/>
  <c r="D527" s="1"/>
  <c r="D555"/>
  <c r="D554" s="1"/>
  <c r="D553" s="1"/>
  <c r="D534"/>
  <c r="D515"/>
  <c r="D514" s="1"/>
  <c r="D512"/>
  <c r="D511" s="1"/>
  <c r="D509"/>
  <c r="D508" s="1"/>
  <c r="D506"/>
  <c r="D505" s="1"/>
  <c r="D491"/>
  <c r="D490" s="1"/>
  <c r="D488"/>
  <c r="D487" s="1"/>
  <c r="D378"/>
  <c r="D377" s="1"/>
  <c r="D376" s="1"/>
  <c r="D374"/>
  <c r="D373" s="1"/>
  <c r="D372" s="1"/>
  <c r="D370"/>
  <c r="D369" s="1"/>
  <c r="D368" s="1"/>
  <c r="D364"/>
  <c r="D363" s="1"/>
  <c r="D362" s="1"/>
  <c r="D361" s="1"/>
  <c r="D343"/>
  <c r="D355"/>
  <c r="D348"/>
  <c r="D245"/>
  <c r="D244" s="1"/>
  <c r="D237"/>
  <c r="D236" s="1"/>
  <c r="D232"/>
  <c r="D231" s="1"/>
  <c r="D230" s="1"/>
  <c r="D225"/>
  <c r="D224" s="1"/>
  <c r="D223" s="1"/>
  <c r="D222" s="1"/>
  <c r="D197"/>
  <c r="D196" s="1"/>
  <c r="D194"/>
  <c r="D193" s="1"/>
  <c r="D191"/>
  <c r="D190" s="1"/>
  <c r="D160"/>
  <c r="D159" s="1"/>
  <c r="D158" s="1"/>
  <c r="D166"/>
  <c r="D154"/>
  <c r="D153" s="1"/>
  <c r="D150"/>
  <c r="D149" s="1"/>
  <c r="D148" s="1"/>
  <c r="D146"/>
  <c r="D145" s="1"/>
  <c r="D144" s="1"/>
  <c r="D138"/>
  <c r="D140"/>
  <c r="D134"/>
  <c r="D133" s="1"/>
  <c r="D132" s="1"/>
  <c r="D127"/>
  <c r="D126" s="1"/>
  <c r="D125" s="1"/>
  <c r="D120"/>
  <c r="D108"/>
  <c r="D105"/>
  <c r="D104" s="1"/>
  <c r="D101"/>
  <c r="D100" s="1"/>
  <c r="D95"/>
  <c r="D695" l="1"/>
  <c r="D694" s="1"/>
  <c r="D186"/>
  <c r="D560"/>
  <c r="D185"/>
  <c r="D526"/>
  <c r="D486"/>
  <c r="D485" s="1"/>
  <c r="D479" s="1"/>
  <c r="D656"/>
  <c r="D655" s="1"/>
  <c r="D625"/>
  <c r="D624" s="1"/>
  <c r="D367"/>
  <c r="D639"/>
  <c r="D638" s="1"/>
  <c r="D637" s="1"/>
  <c r="D501"/>
  <c r="D500" s="1"/>
  <c r="D664"/>
  <c r="D633"/>
  <c r="D632" s="1"/>
  <c r="D684"/>
  <c r="D683" s="1"/>
  <c r="D682" s="1"/>
  <c r="D606"/>
  <c r="D605" s="1"/>
  <c r="D243"/>
  <c r="D242" s="1"/>
  <c r="D581"/>
  <c r="D580" s="1"/>
  <c r="D618"/>
  <c r="D617" s="1"/>
  <c r="D235"/>
  <c r="D234" s="1"/>
  <c r="D571"/>
  <c r="D540"/>
  <c r="D671"/>
  <c r="D585"/>
  <c r="D584" s="1"/>
  <c r="D596"/>
  <c r="D595" s="1"/>
  <c r="D594" s="1"/>
  <c r="D602"/>
  <c r="D601" s="1"/>
  <c r="D649"/>
  <c r="D648" s="1"/>
  <c r="D652"/>
  <c r="D644"/>
  <c r="D643" s="1"/>
  <c r="D642" s="1"/>
  <c r="D268"/>
  <c r="D267" s="1"/>
  <c r="D266" s="1"/>
  <c r="D547"/>
  <c r="D533"/>
  <c r="D119"/>
  <c r="D152"/>
  <c r="D143" s="1"/>
  <c r="D253"/>
  <c r="D354"/>
  <c r="D347"/>
  <c r="D229"/>
  <c r="D137"/>
  <c r="D136" s="1"/>
  <c r="D110"/>
  <c r="D107" s="1"/>
  <c r="D113"/>
  <c r="D97"/>
  <c r="D94" s="1"/>
  <c r="D93" s="1"/>
  <c r="D29"/>
  <c r="D28" s="1"/>
  <c r="D27" s="1"/>
  <c r="D26" s="1"/>
  <c r="D19"/>
  <c r="D18" s="1"/>
  <c r="D15"/>
  <c r="D14" s="1"/>
  <c r="D13" s="1"/>
  <c r="D600" l="1"/>
  <c r="D342"/>
  <c r="D341" s="1"/>
  <c r="D288" s="1"/>
  <c r="D663"/>
  <c r="D579"/>
  <c r="D559" s="1"/>
  <c r="D32"/>
  <c r="D17"/>
  <c r="D616"/>
  <c r="D647"/>
  <c r="D532"/>
  <c r="D531" s="1"/>
  <c r="D499" s="1"/>
  <c r="D103"/>
  <c r="D92" s="1"/>
  <c r="D12" l="1"/>
  <c r="D11" s="1"/>
  <c r="D228"/>
  <c r="D91"/>
  <c r="D599"/>
  <c r="D558" s="1"/>
  <c r="D443" l="1"/>
  <c r="D430" l="1"/>
  <c r="D746" s="1"/>
  <c r="D779" s="1"/>
</calcChain>
</file>

<file path=xl/sharedStrings.xml><?xml version="1.0" encoding="utf-8"?>
<sst xmlns="http://schemas.openxmlformats.org/spreadsheetml/2006/main" count="1527" uniqueCount="640">
  <si>
    <t>к Решению Совета депутатов</t>
  </si>
  <si>
    <t>города Реутов</t>
  </si>
  <si>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</si>
  <si>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</si>
  <si>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</si>
  <si>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</si>
  <si>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</si>
  <si>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</si>
  <si>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</si>
  <si>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01 1 00 00000</t>
  </si>
  <si>
    <t>Иные бюджетные ассигнования</t>
  </si>
  <si>
    <t>01 1 02 00000</t>
  </si>
  <si>
    <t>01 1 02 00001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</si>
  <si>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</si>
  <si>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</si>
  <si>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</si>
  <si>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01 1 03 00001</t>
  </si>
  <si>
    <t>Иные закупки товаров, работ и услуг для обеспечения государственных (муниципальных) нужд</t>
  </si>
  <si>
    <t>Подпрограмма "Развитие потребительского рынка"</t>
  </si>
  <si>
    <t>01 3 00 00000</t>
  </si>
  <si>
    <t>Основное мероприятие "Развитие похоронного дела в городском округе Реутов Московской области"</t>
  </si>
  <si>
    <t>01 3 01 00000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</si>
  <si>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</si>
  <si>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01 3 01 00001</t>
  </si>
  <si>
    <t>02 0 00 00000</t>
  </si>
  <si>
    <t>02 1 00 00000</t>
  </si>
  <si>
    <t>02 1 01 00000</t>
  </si>
  <si>
    <t>Мероприятия по вовлечению жителей города Реутов в систематические занятия физической культурой и спортом</t>
  </si>
  <si>
    <t>02 1 01 00512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</si>
  <si>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</si>
  <si>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</si>
  <si>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</si>
  <si>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</si>
  <si>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02 2 00 00000</t>
  </si>
  <si>
    <t>02 2 01 00000</t>
  </si>
  <si>
    <t>02 2 01 00001</t>
  </si>
  <si>
    <t>200</t>
  </si>
  <si>
    <t>Подпрограмма "Обеспечение деятельности подведомственных учреждений"</t>
  </si>
  <si>
    <t>02 3 00 00000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</si>
  <si>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</si>
  <si>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02 3 01 00000</t>
  </si>
  <si>
    <t>Расходы на обеспечение деятельности муниципальных учреждений физической культуры и спорта</t>
  </si>
  <si>
    <t>02 3 01 00059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</si>
  <si>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</si>
  <si>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</si>
  <si>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</si>
  <si>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</si>
  <si>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</si>
  <si>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</si>
  <si>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02 4 01 00059</t>
  </si>
  <si>
    <t>02 5 00 00000</t>
  </si>
  <si>
    <t>02 5 01 00000</t>
  </si>
  <si>
    <t>Обеспечение деятельности органов местного самоуправления</t>
  </si>
  <si>
    <t>02 5 01 00095</t>
  </si>
  <si>
    <t>Расходы на выплаты персоналу государственных (муниципальных) органов</t>
  </si>
  <si>
    <t>03 0 00 00000</t>
  </si>
  <si>
    <t>03 1 00 00000</t>
  </si>
  <si>
    <t>03 1 01 00000</t>
  </si>
  <si>
    <t>03 1 01 00001</t>
  </si>
  <si>
    <t>03 1 01 00002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</si>
  <si>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</si>
  <si>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03 1 02 00000</t>
  </si>
  <si>
    <t>03 1 02 00001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</si>
  <si>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</si>
  <si>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03 1 02 00002</t>
  </si>
  <si>
    <t>Техническое обслуживание оборудования и технических средств муниципальных объектов</t>
  </si>
  <si>
    <t>03 1 02 00003</t>
  </si>
  <si>
    <t>03 1 02 00004</t>
  </si>
  <si>
    <t>03 1 03 00000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</si>
  <si>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</si>
  <si>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03 1 03 00002</t>
  </si>
  <si>
    <t>03 1 04 00000</t>
  </si>
  <si>
    <t>03 1 05 00000</t>
  </si>
  <si>
    <t>Проведение мероприятий с целью профилактики наркомании и токсикомании</t>
  </si>
  <si>
    <t>03 1 05 00001</t>
  </si>
  <si>
    <t>03 2 00 00000</t>
  </si>
  <si>
    <t>03 2 01 00000</t>
  </si>
  <si>
    <t>Проведение мероприятий по развитию гражданской обороны</t>
  </si>
  <si>
    <t>03 2 01 00001</t>
  </si>
  <si>
    <t>03 3 00 00000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</si>
  <si>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</si>
  <si>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</si>
  <si>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</si>
  <si>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</si>
  <si>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</si>
  <si>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Резервные средства</t>
  </si>
  <si>
    <t>03 4 00 00000</t>
  </si>
  <si>
    <t>03 4 01 00000</t>
  </si>
  <si>
    <t>03 5 00 00000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</si>
  <si>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</si>
  <si>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04 0 00 00000</t>
  </si>
  <si>
    <t>05 0 00 00000</t>
  </si>
  <si>
    <t>05 1 00 00000</t>
  </si>
  <si>
    <t>05 1 01 00000</t>
  </si>
  <si>
    <t>Взносы города Реутов в общественные организации, фонды, ассоциации</t>
  </si>
  <si>
    <t>Предоставление платежей, взносов, безвозмездных перечислений субъектам международного права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</si>
  <si>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</si>
  <si>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в том числе за счет субвенции   </t>
  </si>
  <si>
    <t>05 3 00 00000</t>
  </si>
  <si>
    <t>Мероприятия в области информатики и использования информационных систем</t>
  </si>
  <si>
    <t>05 4 00 00000</t>
  </si>
  <si>
    <t>05 4 01 00000</t>
  </si>
  <si>
    <t>Пенсия за выслугу лет лицам, замещающим муниципальные должности и должности муниципальной службы</t>
  </si>
  <si>
    <t>Социальное обеспечение и иные выплаты населению</t>
  </si>
  <si>
    <t>300</t>
  </si>
  <si>
    <t>05 5 00 00000</t>
  </si>
  <si>
    <t>05 5 01 00000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</si>
  <si>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</si>
  <si>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</si>
  <si>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</si>
  <si>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05 6 00 00000</t>
  </si>
  <si>
    <t>Расходы на обеспечение деятельности (оказание услуг) муниципальных учреждений</t>
  </si>
  <si>
    <t>Обслуживание государственного (муниципального) долга</t>
  </si>
  <si>
    <t>Обслуживание муниципального долга</t>
  </si>
  <si>
    <t>Основное мероприятие "Поддержание и развитие инфраструктуры органов местного самоуправления"</t>
  </si>
  <si>
    <t>Организация хозяйственно-эксплуатационной деятельности органов местного самоуправления</t>
  </si>
  <si>
    <t>Централизация закупок городского округа Реутов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</si>
  <si>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</si>
  <si>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06 0 00 00000</t>
  </si>
  <si>
    <t>06 0 01 00000</t>
  </si>
  <si>
    <t>06 0 01 00001</t>
  </si>
  <si>
    <t>07 0 00 00000</t>
  </si>
  <si>
    <t>Содержание автомобильных дорог общего пользования местного значения с совершенствованным типом покрытия</t>
  </si>
  <si>
    <t>08 0 00 00000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</si>
  <si>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</si>
  <si>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</si>
  <si>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Замена газоиспользующего оборудования в муниципальных квартирах</t>
  </si>
  <si>
    <t>09 0 00 00000</t>
  </si>
  <si>
    <t>10 0 00 00000</t>
  </si>
  <si>
    <t>Подпрограмма "Обеспечение жильем детей-сирот и детей, оставшихся без попечения родителей, а также лиц из их числа"</t>
  </si>
  <si>
    <t>10 2 00 00000</t>
  </si>
  <si>
    <t>10 2 01 00000</t>
  </si>
  <si>
    <t>10 2 01 00001</t>
  </si>
  <si>
    <t>в том числе за счет субвенции</t>
  </si>
  <si>
    <t>11 0 00 00000</t>
  </si>
  <si>
    <t>Подпрограмма "Социальная защита отдельных категорий граждан города Реутов"</t>
  </si>
  <si>
    <t>11 1 00 00000</t>
  </si>
  <si>
    <t>11 1 01 00000</t>
  </si>
  <si>
    <t>11 1 01 00002</t>
  </si>
  <si>
    <t>11 1 01 00003</t>
  </si>
  <si>
    <t>11 1 01 00004</t>
  </si>
  <si>
    <t>Предоставление единовременной денежной выплаты лицам, удостоенным звания «Почетный гражданин города Реутов»</t>
  </si>
  <si>
    <t>11 1 01 00005</t>
  </si>
  <si>
    <t>Подпрограмма "Развитие системы отдыха и оздоровления детей"</t>
  </si>
  <si>
    <t>11 2 00 00000</t>
  </si>
  <si>
    <t>Основное мероприятие "Организация отдыха, оздоровления и занятости детей в дни школьных каникул"</t>
  </si>
  <si>
    <t>11 2 01 00000</t>
  </si>
  <si>
    <t>Подпрограмма "Доступная среда"</t>
  </si>
  <si>
    <t>11 3 00 00000</t>
  </si>
  <si>
    <t>11 3 01 00000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</si>
  <si>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</si>
  <si>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11 4 00 00000</t>
  </si>
  <si>
    <t>11 4 01 00000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</si>
  <si>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</si>
  <si>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</si>
  <si>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</si>
  <si>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Подпрограмма "Создание условий для охраны здоровья и формирования здорового образа жизни жителей города Реутов"</t>
  </si>
  <si>
    <t>11 5 00 00000</t>
  </si>
  <si>
    <t>Основное мероприятие "Охрана материнства и детства в городе Реутов"</t>
  </si>
  <si>
    <t>11 5 01 00000</t>
  </si>
  <si>
    <t>Обеспечение полноценным питанием беременных женщин, кормящих матерей, а также детей в возрасте до трех лет</t>
  </si>
  <si>
    <t>12 0 00 00000</t>
  </si>
  <si>
    <t>Подпрограмма "Дошкольное образование"</t>
  </si>
  <si>
    <t>12 1 00 00000</t>
  </si>
  <si>
    <t>12 1 01 00000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</si>
  <si>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</si>
  <si>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</si>
  <si>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</si>
  <si>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12 1 02 00000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</si>
  <si>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</si>
  <si>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</si>
  <si>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12 1 03 00000</t>
  </si>
  <si>
    <t>12 1 03 00159</t>
  </si>
  <si>
    <t>12 1 04 00000</t>
  </si>
  <si>
    <t>12 1 04 00159</t>
  </si>
  <si>
    <t>Подпрограмма "Общее образование"</t>
  </si>
  <si>
    <t>12 2 00 00000</t>
  </si>
  <si>
    <t>12 2 01 00000</t>
  </si>
  <si>
    <t xml:space="preserve">Обеспечение деятельности средних школ </t>
  </si>
  <si>
    <t>12 2 01 00259</t>
  </si>
  <si>
    <t xml:space="preserve">Обеспечение деятельности начальной школы - детского сада </t>
  </si>
  <si>
    <t>12 2 02 00000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</si>
  <si>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</si>
  <si>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12 2 03 00000</t>
  </si>
  <si>
    <t>12 2 03 00259</t>
  </si>
  <si>
    <t>12 2 03 00359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</si>
  <si>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</si>
  <si>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12 2 04 00000</t>
  </si>
  <si>
    <t>12 2 04 00259</t>
  </si>
  <si>
    <t>Основное мероприятие "Организация праздничных, культурно-массовых и иных мероприятий"</t>
  </si>
  <si>
    <t>12 2 05 00000</t>
  </si>
  <si>
    <t>Мероприятия в сфере образования</t>
  </si>
  <si>
    <t>12 2 05 00010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</si>
  <si>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</si>
  <si>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</si>
  <si>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</si>
  <si>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Основное мероприятие "Охрана труда"</t>
  </si>
  <si>
    <t>12 2 07 00000</t>
  </si>
  <si>
    <t>12 2 07 00259</t>
  </si>
  <si>
    <t>12 2 07 00359</t>
  </si>
  <si>
    <t>12 2 09 00000</t>
  </si>
  <si>
    <t>Подпрограмма "Дополнительное образование, воспитание и психолого-социальное сопровождение детей"</t>
  </si>
  <si>
    <t>12 3 00 00000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</si>
  <si>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</si>
  <si>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12 3 01 00000</t>
  </si>
  <si>
    <t>12 3 01 00459</t>
  </si>
  <si>
    <t>Обеспечение деятельности хоровой студии и учреждений дополнительного образования в сфере культуры</t>
  </si>
  <si>
    <t>12 3 01 00559</t>
  </si>
  <si>
    <t>12 3 02 00000</t>
  </si>
  <si>
    <t>12 3 02 00459</t>
  </si>
  <si>
    <t>12 3 02 00559</t>
  </si>
  <si>
    <t>Основное мероприятие "Развитие образования в сфере культуры и искусства"</t>
  </si>
  <si>
    <t>12 3 04 00000</t>
  </si>
  <si>
    <t>12 3 04 00559</t>
  </si>
  <si>
    <t>Обеспечивающая подпрограмма</t>
  </si>
  <si>
    <t>12 4 00 00000</t>
  </si>
  <si>
    <t>Основное мероприятие "Управление образования"</t>
  </si>
  <si>
    <t>12 4 03 00000</t>
  </si>
  <si>
    <t>12 4 03 00095</t>
  </si>
  <si>
    <t>Основное мероприятие "Методическое обеспечение учебно-воспитательного процесса"</t>
  </si>
  <si>
    <t>12 4 04 00000</t>
  </si>
  <si>
    <t xml:space="preserve">Расходы по обеспечению деятельности учебно-методического центра </t>
  </si>
  <si>
    <t>12 4 04 00859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</si>
  <si>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</si>
  <si>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</si>
  <si>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</si>
  <si>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Центральный аппарат</t>
  </si>
  <si>
    <t>95 0 00 00400</t>
  </si>
  <si>
    <t>Члены избирательной комиссии муниципального образования</t>
  </si>
  <si>
    <t>95 0 00 00600</t>
  </si>
  <si>
    <t>Председатель представительного органа муниципального образования</t>
  </si>
  <si>
    <t>95 0 00 00901</t>
  </si>
  <si>
    <t>Непрограммные расходы бюджета муниципального образования</t>
  </si>
  <si>
    <t>99 0 00 00000</t>
  </si>
  <si>
    <t>99 0 00 00104</t>
  </si>
  <si>
    <t>Мероприятия по обеспечению  мобилизационной готовности экономики</t>
  </si>
  <si>
    <t>99 0 00 00209</t>
  </si>
  <si>
    <t>Осуществление полномочий по первичному воинскому учету на территориях, где отсутствуют военные комиссариаты</t>
  </si>
  <si>
    <t>Итого непрограммных расходов</t>
  </si>
  <si>
    <t>ВСЕГО РАСХОДОВ</t>
  </si>
  <si>
    <t>Муниципальная программа городского округа Реутов "Предпринимательство на 2017-2021 годы"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</si>
  <si>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</si>
  <si>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</si>
  <si>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</si>
  <si>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Муниципальная программа "Развитие физической культуры и спорта в городском округе Реутов на 2017-2021 годы"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</si>
  <si>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</si>
  <si>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</si>
  <si>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</si>
  <si>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Подпрограмма "Организация и проведение спортивных мероприятий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</si>
  <si>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</si>
  <si>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</si>
  <si>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</t>
  </si>
  <si>
    <t>Муниципальная программа "Развитие образования и воспитание в городе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</si>
  <si>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</si>
  <si>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Субсидии некоммерческим организациям (за исключением государственных (муниципальных) учреждений)</t>
  </si>
  <si>
    <t>12 1 01 62120</t>
  </si>
  <si>
    <t>12 1 01 62330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</si>
  <si>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</si>
  <si>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12 1 03 62110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</si>
  <si>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</si>
  <si>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Муниципальная программа городского округа Реутов "Безопасность городского округа Реутов на 2017-2021 годы"</t>
  </si>
  <si>
    <t>Подпрограмма "Профилактика преступлений и иных правонарушений в городском округе Реутов на 2017-2021 годы"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</si>
  <si>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</si>
  <si>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</si>
  <si>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</si>
  <si>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</si>
  <si>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</si>
  <si>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</si>
  <si>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</si>
  <si>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</si>
  <si>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</si>
  <si>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03 2 06 00000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</si>
  <si>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</si>
  <si>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</si>
  <si>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</si>
  <si>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</si>
  <si>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</si>
  <si>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</si>
  <si>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</si>
  <si>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03 4 01 00009</t>
  </si>
  <si>
    <t>Подпрограмма "Обеспечение мероприятий гражданской обороны в городском округе Реутов на 2017-2021 годы"</t>
  </si>
  <si>
    <t>Муниципальная программа "Развитие и сохранение культуры в городском округе Реутов на 2017-2021 годы"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</si>
  <si>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</si>
  <si>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</si>
  <si>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</si>
  <si>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"Развитие дорожно-транспортного комплекса в городском округе Реутов на 2017-2021 годы"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</si>
  <si>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</si>
  <si>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</si>
  <si>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</si>
  <si>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Муниципальная программа городского округа Реутов Московской области "Жилище" на 2017-2021 годы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</si>
  <si>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</si>
  <si>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Муниципальная программа "Социальная защита населения города Реутов" на 2017-2021 годы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</si>
  <si>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</si>
  <si>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</si>
  <si>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</si>
  <si>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11 4 01 61410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</si>
  <si>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</si>
  <si>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</si>
  <si>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</si>
  <si>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</si>
  <si>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Оборудование пешеходных переходов</t>
  </si>
  <si>
    <t>11 3 01 00002</t>
  </si>
  <si>
    <t>11 5 01 62080</t>
  </si>
  <si>
    <t>11 4 01 61420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</si>
  <si>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</si>
  <si>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</si>
  <si>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12 2 01 62200</t>
  </si>
  <si>
    <t>Основное мероприятие "Обеспечение деятельности частных общеобразовательных организаций"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</si>
  <si>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</si>
  <si>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12 2 02 62210</t>
  </si>
  <si>
    <t>12 2 03 62220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</si>
  <si>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</si>
  <si>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</si>
  <si>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12 1 02 62140</t>
  </si>
  <si>
    <t>12 2 09 60680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</si>
  <si>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</si>
  <si>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13 0 00 00000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</si>
  <si>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</si>
  <si>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13 0 01 00000</t>
  </si>
  <si>
    <t>13 0 01 00001</t>
  </si>
  <si>
    <t>13 0 01 00003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</si>
  <si>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</si>
  <si>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13 0 01 00007</t>
  </si>
  <si>
    <t>13 0 02 00000</t>
  </si>
  <si>
    <t>13 0 02 00001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</si>
  <si>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</si>
  <si>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13 0 01 00005</t>
  </si>
  <si>
    <t>14 0 00 00000</t>
  </si>
  <si>
    <t>99 0 00 51180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</si>
  <si>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</si>
  <si>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</si>
  <si>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04 А 00 00000</t>
  </si>
  <si>
    <t>Подпрограмма "Развитие музейного дела и народных художественных промыслов в городском округе Реутов"</t>
  </si>
  <si>
    <t>04 А 01 00000</t>
  </si>
  <si>
    <t>04 А 01 00159</t>
  </si>
  <si>
    <t>Оказание муниципальных услуг (выполнение работ) муниципальными музеями городского округа Реутов</t>
  </si>
  <si>
    <t>Подпрограмма "Развитие библиотечного дела в городском округе Реутов"</t>
  </si>
  <si>
    <t>04 Б 00 00000</t>
  </si>
  <si>
    <t>04 Б 01 00000</t>
  </si>
  <si>
    <t>04 Б 01 00259</t>
  </si>
  <si>
    <t>Оказание муниципальных услуг (выполнение работ) муниципальными библиотеками городского округа Реутов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</si>
  <si>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</si>
  <si>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</si>
  <si>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</si>
  <si>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</si>
  <si>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</si>
  <si>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</si>
  <si>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</si>
  <si>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</si>
  <si>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</si>
  <si>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</si>
  <si>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</si>
  <si>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</si>
  <si>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04 Д 00 00000</t>
  </si>
  <si>
    <t>04 Д 01 00000</t>
  </si>
  <si>
    <t>Обеспечивающая  подпрограмма</t>
  </si>
  <si>
    <t>04 И 00 00000</t>
  </si>
  <si>
    <t>04 И 01 00000</t>
  </si>
  <si>
    <t>04 И 01 00095</t>
  </si>
  <si>
    <t>Подпрограмма "Укрепление материально-технической базы муниципальных учреждений культуры городского округа Реутов"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</si>
  <si>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</si>
  <si>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</si>
  <si>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</si>
  <si>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</si>
  <si>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</si>
  <si>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</si>
  <si>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</si>
  <si>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</si>
  <si>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</si>
  <si>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</si>
  <si>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</si>
  <si>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</si>
  <si>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Основное мероприятие "Обеспечение надлежащего состояния  автомобильных дорог и дворовых территорий""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</si>
  <si>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</si>
  <si>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</si>
  <si>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Подпрограмма "Подготовка спортивного резерва"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</si>
  <si>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</si>
  <si>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02 6 00 00000</t>
  </si>
  <si>
    <t>02 6 01 00000</t>
  </si>
  <si>
    <t>02 6 01 00059</t>
  </si>
  <si>
    <t>Обеспечение деятельности детского дома творчества</t>
  </si>
  <si>
    <t>Содержание ливневой канализации</t>
  </si>
  <si>
    <t>07 2 01 00001</t>
  </si>
  <si>
    <t>03 2 04 00720</t>
  </si>
  <si>
    <t>03 2 05 00001</t>
  </si>
  <si>
    <t>Основное мероприятие "Профилактика и предупреждение проявлений экстремизма"</t>
  </si>
  <si>
    <t>Основное мероприятияе "Обеспечение пожарной безопасности"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</si>
  <si>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</si>
  <si>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</si>
  <si>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</si>
  <si>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</si>
  <si>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Основное мероприятие "Обеспечение пожарной безопасности на объектах образования"</t>
  </si>
  <si>
    <t>03 4 03 00000</t>
  </si>
  <si>
    <t>03 4 03 00001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</si>
  <si>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</si>
  <si>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</si>
  <si>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</si>
  <si>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</si>
  <si>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03 4 05 00000</t>
  </si>
  <si>
    <t>03 4 05 00001</t>
  </si>
  <si>
    <t>Основное мероприятие "Развитие и модернизация системы коллективного оповещения, ее техническое обслуживание"</t>
  </si>
  <si>
    <t>Техническое обслуживание местной системы коллективного оповещения</t>
  </si>
  <si>
    <t>Выполнение работ по монтажу и пуско-наладке местной беспроводной системы коллективного оповещения</t>
  </si>
  <si>
    <t>03 3 02 00000</t>
  </si>
  <si>
    <t>03 3 02 00001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</si>
  <si>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</si>
  <si>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</si>
  <si>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</si>
  <si>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</si>
  <si>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</si>
  <si>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</si>
  <si>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</si>
  <si>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</si>
  <si>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</si>
  <si>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</si>
  <si>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</si>
  <si>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</si>
  <si>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</si>
  <si>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</si>
  <si>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</si>
  <si>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</si>
  <si>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</si>
  <si>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Софинансирование  организации отдыха, оздоровления и занятости детей в дни школьных каникул</t>
  </si>
  <si>
    <t>11 2 01 S2190</t>
  </si>
  <si>
    <t>04 Г 01 00401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</si>
  <si>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</si>
  <si>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</si>
  <si>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</si>
  <si>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</si>
  <si>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Софинансирование проектов инициативного бюджетирования</t>
  </si>
  <si>
    <t>Подпрограмма "Обеспечение жильем молодых семей"</t>
  </si>
  <si>
    <t>10 1 00 00000</t>
  </si>
  <si>
    <t>10 1 01 00000</t>
  </si>
  <si>
    <t>04 К 00 00000</t>
  </si>
  <si>
    <t>Подпрограмма "Развитие архивного дела в городском округе Реутов"</t>
  </si>
  <si>
    <t>04 К 01 00000</t>
  </si>
  <si>
    <t>04 К 01 60690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</si>
  <si>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</si>
  <si>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</si>
  <si>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</si>
  <si>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</si>
  <si>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</si>
  <si>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</si>
  <si>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</si>
  <si>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</si>
  <si>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</si>
  <si>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</si>
  <si>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</si>
  <si>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</si>
  <si>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</si>
  <si>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</si>
  <si>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</si>
  <si>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</si>
  <si>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</si>
  <si>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</si>
  <si>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</si>
  <si>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02 4 02 00000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</si>
  <si>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</si>
  <si>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</si>
  <si>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</si>
  <si>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</si>
  <si>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</si>
  <si>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</si>
  <si>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</si>
  <si>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</si>
  <si>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</si>
  <si>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</si>
  <si>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Проведение мероприятий по обеспечению пожарной безопасности на объектах образования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</si>
  <si>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</si>
  <si>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</si>
  <si>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</si>
  <si>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</si>
  <si>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</si>
  <si>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>10 2 02 00001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</si>
  <si>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</si>
  <si>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</si>
  <si>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</si>
  <si>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</si>
  <si>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</si>
  <si>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</si>
  <si>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</si>
  <si>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</si>
  <si>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</si>
  <si>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</si>
  <si>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</si>
  <si>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</si>
  <si>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</si>
  <si>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06 0 03 00000</t>
  </si>
  <si>
    <t>Основное мероприятие "Профилактические мероприятия по содержанию мест массового отдыха и пребывания населения"</t>
  </si>
  <si>
    <t>06 0 03 00001</t>
  </si>
  <si>
    <t>06 0 03 60870</t>
  </si>
  <si>
    <t>06 0 04 00000</t>
  </si>
  <si>
    <t>Основное мероприятие "Увеличение фактической площади озелененых территорий городского округа Реутов"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</si>
  <si>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</si>
  <si>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</si>
  <si>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</si>
  <si>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</si>
  <si>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</si>
  <si>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05 1 02 00000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</si>
  <si>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</si>
  <si>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05 1 02 00001</t>
  </si>
  <si>
    <t>05 1 02 00002</t>
  </si>
  <si>
    <t>05 2 00 00000</t>
  </si>
  <si>
    <t>Подпрограмма "Обеспечение инфраструктуры органов местного самоуправления городского округа Реутов на 2018-2022 годы"</t>
  </si>
  <si>
    <t>05 2 01 00000</t>
  </si>
  <si>
    <t>05 2 01 01059</t>
  </si>
  <si>
    <t>05 2 01 01159</t>
  </si>
  <si>
    <t>Подпрограмма "Совершенствование муниципальной службы городского округа Реутов Московской области на 2018-2022 годы"</t>
  </si>
  <si>
    <t>05 3 04 00000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</si>
  <si>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</si>
  <si>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</si>
  <si>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</si>
  <si>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</si>
  <si>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</si>
  <si>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05 3 05 00095</t>
  </si>
  <si>
    <t>Организация работы по повышению квалификации муниципальных служащих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</si>
  <si>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</si>
  <si>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</si>
  <si>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</si>
  <si>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</si>
  <si>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05 5 01 00001</t>
  </si>
  <si>
    <t>05 5 01 00095</t>
  </si>
  <si>
    <t>05 5 01 60700</t>
  </si>
  <si>
    <t>Подпрограмма "Территориальное развитие (градостроительство и землеустройство) на 2018-2022 годы"</t>
  </si>
  <si>
    <t>Разработка и реализация концепций пешеходных улиц и общественных пространств</t>
  </si>
  <si>
    <t>Процентные платежи по муниципальному долгу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</si>
  <si>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</si>
  <si>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</si>
  <si>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</si>
  <si>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</si>
  <si>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 xml:space="preserve">Приложение № 8 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</si>
  <si>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</si>
  <si>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</si>
  <si>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07 3 03 00000</t>
  </si>
  <si>
    <t>07 3 03 00001</t>
  </si>
  <si>
    <t>Ремонт ливневой канализации</t>
  </si>
  <si>
    <t>07 3 01 00001</t>
  </si>
  <si>
    <t>Строительство и реконструкция объектов культуры</t>
  </si>
  <si>
    <t>04 Д 01 64210</t>
  </si>
  <si>
    <t>04 Д 01 S4210</t>
  </si>
  <si>
    <t>Подпрограмма "Благоустройство территории городского округа Реутов"</t>
  </si>
  <si>
    <t>08 Б 00 00000</t>
  </si>
  <si>
    <t>Основное мероприятие "Создание условий для благоустройства территорий городского округа Реутов"</t>
  </si>
  <si>
    <t>08 Б 01 00000</t>
  </si>
  <si>
    <t>08 Б 01 00059</t>
  </si>
  <si>
    <t>Содержание детских, спортивных площадок, площадок для выгула собак</t>
  </si>
  <si>
    <t>08 Б 01 00002</t>
  </si>
  <si>
    <t>Основное мероприятие "Формирование комфортной городской световой среды"</t>
  </si>
  <si>
    <t>08 Б 02 00000</t>
  </si>
  <si>
    <t>Расходы на оплату электроэнергии систем уличного освещения</t>
  </si>
  <si>
    <t>08 Б 02 00001</t>
  </si>
  <si>
    <t>08 В 00 00000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</si>
  <si>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</si>
  <si>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08 В 01 00000</t>
  </si>
  <si>
    <t>08 В 01 00001</t>
  </si>
  <si>
    <t>08 В 01 00002</t>
  </si>
  <si>
    <t>Основное мероприятие "Обеспечение учета всего объема потребляемых энергетических ресурсов"</t>
  </si>
  <si>
    <t>09 1 01 00000</t>
  </si>
  <si>
    <t>Софинансирование работ по установке общедомовых приборов учета (пропорционально доли муниципальной собственности)</t>
  </si>
  <si>
    <t>09 1 01 00001</t>
  </si>
  <si>
    <t>Установка индивидуальных приборов учета в муниципальных квартирах
 (ГВС, ХВС)</t>
  </si>
  <si>
    <t>09 1 01 00002</t>
  </si>
  <si>
    <t>Ежегодная актуализация схем теплоснабжения, водоснабжения, водоотведения города</t>
  </si>
  <si>
    <t>09 1 01 00003</t>
  </si>
  <si>
    <t>Подпрограмма "Создание условий для обеспечения качественными жилищно-коммунальными услугами"</t>
  </si>
  <si>
    <t>09 1 00 00000</t>
  </si>
  <si>
    <t>09 3 00 00000</t>
  </si>
  <si>
    <t>09 3 01 00000</t>
  </si>
  <si>
    <t>09 3 01 62670</t>
  </si>
  <si>
    <t xml:space="preserve">Муниципальная программа городского округа Реутов "Развитие инженерной инфраструктуры и энергоэффективности" на 2018-2022 годы"
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</si>
  <si>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</si>
  <si>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</si>
  <si>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13 0 01 00004</t>
  </si>
  <si>
    <t>Комплексное благоустройство парковочного пространства</t>
  </si>
  <si>
    <t>07 3 02 00000</t>
  </si>
  <si>
    <t>Основное мероприятие "Увеличение парковочного пространства"</t>
  </si>
  <si>
    <t xml:space="preserve">07 3 02 00003 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</si>
  <si>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</si>
  <si>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</si>
  <si>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</si>
  <si>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</si>
  <si>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Обеспечение деятельности общественных организаций правоохранительной направленности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</si>
  <si>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</si>
  <si>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03 1 03 00003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</si>
  <si>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</si>
  <si>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</si>
  <si>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</si>
  <si>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</si>
  <si>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</si>
  <si>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</si>
  <si>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01 2 02 00000</t>
  </si>
  <si>
    <t>01 2 02 L5250</t>
  </si>
  <si>
    <t>Строительство дома культуры в городском округе Реутов</t>
  </si>
  <si>
    <t xml:space="preserve">Муниципальная программа городского округа Реутов "Формирование комфортной городской среды"  на 2018-2022 годы"
</t>
  </si>
  <si>
    <t>Подпрограмма "Повышение инвестиционной привлекательности"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</si>
  <si>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</si>
  <si>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от ___________  № _________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</si>
  <si>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</si>
  <si>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</si>
  <si>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</si>
  <si>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</si>
  <si>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</si>
  <si>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Основное мероприятие "Модернизация и укрепление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культуры современным непроизводственным оборудованием"</t>
  </si>
  <si>
    <t>Разработка, изготовление и распространение в жилом секторе города памяток и листовок на противопожарную тему</t>
  </si>
  <si>
    <t>03 4 01 00001</t>
  </si>
  <si>
    <t>Подпрограмма "Энергосбережение и повышение энергетической эффективности"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</si>
  <si>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</si>
  <si>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Модернизация систем уличного освещения</t>
  </si>
  <si>
    <t>09 2 00 00000</t>
  </si>
  <si>
    <t>09 2 01 00000</t>
  </si>
  <si>
    <t>09 2 01 00001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</si>
  <si>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</si>
  <si>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</si>
  <si>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</si>
  <si>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</si>
  <si>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</si>
  <si>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</si>
  <si>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</si>
  <si>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05 1 03 00001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</si>
  <si>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</si>
  <si>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</si>
  <si>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</si>
  <si>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</si>
  <si>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310</t>
  </si>
  <si>
    <t>05 6 02 00000</t>
  </si>
  <si>
    <t>Основное мероприятие "Территория для жизни (благоустройство территорий: улиц, общественных пространств, пешеходных улиц, скверов, парков)"</t>
  </si>
  <si>
    <t>05 6 02 00001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</si>
  <si>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</si>
  <si>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</si>
  <si>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04 И 01 00101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</si>
  <si>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</si>
  <si>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</si>
  <si>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</si>
  <si>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</si>
  <si>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</si>
  <si>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</si>
  <si>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</si>
  <si>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2019 год</t>
  </si>
  <si>
    <t>07 3 01 S0240</t>
  </si>
  <si>
    <t>Капитальный ремонт и ремонт автомобильных дорог общего пользования местного значения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</si>
</sst>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7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12" fillId="0" borderId="0" xfId="0" applyFont="1" applyAlignment="1"/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0" fontId="14" fillId="0" borderId="0" xfId="0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6" fillId="0" borderId="0" xfId="0" applyFont="1" applyAlignment="1">
      <alignment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11" fillId="0" borderId="0" xfId="0" applyFont="1" applyFill="1" applyAlignment="1">
      <alignment horizontal="left" wrapText="1"/>
    </xf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NumberFormat="1" applyFont="1" applyAlignment="1">
      <alignment wrapText="1"/>
    </xf>
    <xf numFmtId="0" fontId="9" fillId="0" borderId="0" xfId="0" applyFont="1"/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wrapText="1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2" fontId="16" fillId="0" borderId="0" xfId="0" applyNumberFormat="1" applyFont="1" applyAlignment="1">
      <alignment horizontal="right"/>
    </xf>
    <xf numFmtId="0" fontId="17" fillId="0" borderId="0" xfId="0" applyFont="1" applyAlignment="1"/>
    <xf numFmtId="0" fontId="17" fillId="0" borderId="0" xfId="0" applyFont="1"/>
    <xf numFmtId="2" fontId="4" fillId="0" borderId="0" xfId="0" applyNumberFormat="1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7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9"/>
  <sheetViews>
    <sheetView tabSelected="1" topLeftCell="A712" workbookViewId="0">
      <selection activeCell="A722" sqref="A722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104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7" ht="12.75">
      <c r="A1" s="106"/>
      <c r="B1" s="119" t="s">
        <v>530</v>
      </c>
      <c r="C1" s="120"/>
      <c r="D1" s="120"/>
      <c r="E1" s="120"/>
    </row>
    <row r="2" spans="1:7" ht="12.75">
      <c r="B2" s="121" t="s">
        <v>0</v>
      </c>
      <c r="C2" s="122"/>
      <c r="D2" s="122"/>
      <c r="E2" s="122"/>
    </row>
    <row r="3" spans="1:7" ht="12.75">
      <c r="B3" s="119" t="s">
        <v>1</v>
      </c>
      <c r="C3" s="122"/>
      <c r="D3" s="122"/>
      <c r="E3" s="122"/>
    </row>
    <row r="4" spans="1:7" ht="12.75">
      <c r="B4" s="123" t="s">
        <v>596</v>
      </c>
      <c r="C4" s="122"/>
      <c r="D4" s="122"/>
      <c r="E4" s="122"/>
    </row>
    <row r="5" spans="1:7">
      <c r="B5" s="2"/>
      <c r="C5" s="2"/>
      <c r="D5" s="103"/>
    </row>
    <row r="6" spans="1:7" ht="51" customHeight="1">
      <c r="A6" s="118" t="s">
        <v>637</v>
      </c>
      <c r="B6" s="118"/>
      <c r="C6" s="118"/>
      <c r="D6" s="118"/>
    </row>
    <row r="7" spans="1:7" ht="20.25" customHeight="1">
      <c r="A7" s="4"/>
      <c r="B7" s="5"/>
      <c r="C7" s="5"/>
      <c r="D7" s="6" t="s">
        <v>2</v>
      </c>
    </row>
    <row r="8" spans="1:7" ht="36.75" customHeight="1">
      <c r="A8" s="7" t="s">
        <v>3</v>
      </c>
      <c r="B8" s="8" t="s">
        <v>4</v>
      </c>
      <c r="C8" s="8" t="s">
        <v>5</v>
      </c>
      <c r="D8" s="8" t="s">
        <v>6</v>
      </c>
    </row>
    <row r="9" spans="1:7" ht="13.5" customHeight="1">
      <c r="A9" s="9">
        <v>1</v>
      </c>
      <c r="B9" s="10">
        <v>2</v>
      </c>
      <c r="C9" s="10">
        <v>3</v>
      </c>
      <c r="D9" s="10">
        <v>4</v>
      </c>
    </row>
    <row r="10" spans="1:7" ht="15.75">
      <c r="A10" s="11"/>
      <c r="B10" s="12"/>
      <c r="C10" s="12"/>
      <c r="D10" s="12"/>
    </row>
    <row r="11" spans="1:7" ht="31.5">
      <c r="A11" s="13" t="s">
        <v>240</v>
      </c>
      <c r="B11" s="14" t="s">
        <v>7</v>
      </c>
      <c r="C11" s="15"/>
      <c r="D11" s="102">
        <f>SUM(D12,D21,D26)</f>
        <v>15505.26</v>
      </c>
      <c r="E11" s="17"/>
      <c r="F11" s="81"/>
      <c r="G11" s="81"/>
    </row>
    <row r="12" spans="1:7" ht="15.75">
      <c r="A12" s="19" t="s">
        <v>8</v>
      </c>
      <c r="B12" s="96" t="s">
        <v>9</v>
      </c>
      <c r="C12" s="17"/>
      <c r="D12" s="94">
        <f>SUM(D13,D17)</f>
        <v>6600</v>
      </c>
      <c r="E12" s="17"/>
      <c r="F12" s="94"/>
      <c r="G12" s="94"/>
    </row>
    <row r="13" spans="1:7" ht="31.5">
      <c r="A13" s="19" t="s">
        <v>453</v>
      </c>
      <c r="B13" s="20" t="s">
        <v>11</v>
      </c>
      <c r="C13" s="23"/>
      <c r="D13" s="94">
        <f>SUM(D14,)</f>
        <v>6000</v>
      </c>
      <c r="E13" s="23"/>
      <c r="F13" s="81"/>
      <c r="G13" s="81"/>
    </row>
    <row r="14" spans="1:7" ht="31.5">
      <c r="A14" s="19" t="s">
        <v>241</v>
      </c>
      <c r="B14" s="20" t="s">
        <v>12</v>
      </c>
      <c r="C14" s="23"/>
      <c r="D14" s="94">
        <f>SUM(D15)</f>
        <v>6000</v>
      </c>
      <c r="E14" s="23"/>
      <c r="F14" s="81"/>
      <c r="G14" s="81"/>
    </row>
    <row r="15" spans="1:7" ht="15.75">
      <c r="A15" s="22" t="s">
        <v>10</v>
      </c>
      <c r="B15" s="20" t="s">
        <v>12</v>
      </c>
      <c r="C15" s="23">
        <v>800</v>
      </c>
      <c r="D15" s="94">
        <f>SUM(D16)</f>
        <v>6000</v>
      </c>
      <c r="E15" s="23"/>
      <c r="F15" s="81"/>
      <c r="G15" s="81"/>
    </row>
    <row r="16" spans="1:7" ht="47.25">
      <c r="A16" s="24" t="s">
        <v>242</v>
      </c>
      <c r="B16" s="20" t="s">
        <v>12</v>
      </c>
      <c r="C16" s="17">
        <v>810</v>
      </c>
      <c r="D16" s="94">
        <v>6000</v>
      </c>
      <c r="E16" s="17"/>
      <c r="F16" s="81"/>
      <c r="G16" s="81"/>
    </row>
    <row r="17" spans="1:7" ht="31.5">
      <c r="A17" s="19" t="s">
        <v>13</v>
      </c>
      <c r="B17" s="20" t="s">
        <v>14</v>
      </c>
      <c r="C17" s="17"/>
      <c r="D17" s="94">
        <f>SUM(D18)</f>
        <v>600</v>
      </c>
      <c r="E17" s="17"/>
      <c r="F17" s="81"/>
      <c r="G17" s="81"/>
    </row>
    <row r="18" spans="1:7" ht="47.25">
      <c r="A18" s="19" t="s">
        <v>15</v>
      </c>
      <c r="B18" s="20" t="s">
        <v>16</v>
      </c>
      <c r="C18" s="17"/>
      <c r="D18" s="94">
        <f>SUM(D19)</f>
        <v>600</v>
      </c>
      <c r="E18" s="17"/>
      <c r="F18" s="81"/>
      <c r="G18" s="81"/>
    </row>
    <row r="19" spans="1:7" ht="31.5">
      <c r="A19" s="22" t="s">
        <v>243</v>
      </c>
      <c r="B19" s="20" t="s">
        <v>16</v>
      </c>
      <c r="C19" s="23">
        <v>200</v>
      </c>
      <c r="D19" s="94">
        <f>SUM(D20)</f>
        <v>600</v>
      </c>
      <c r="E19" s="23"/>
      <c r="F19" s="81"/>
      <c r="G19" s="81"/>
    </row>
    <row r="20" spans="1:7" ht="31.5">
      <c r="A20" s="22" t="s">
        <v>17</v>
      </c>
      <c r="B20" s="20" t="s">
        <v>16</v>
      </c>
      <c r="C20" s="23">
        <v>240</v>
      </c>
      <c r="D20" s="94">
        <v>600</v>
      </c>
      <c r="E20" s="23"/>
      <c r="F20" s="81"/>
      <c r="G20" s="81"/>
    </row>
    <row r="21" spans="1:7" ht="15.75">
      <c r="A21" s="19" t="s">
        <v>594</v>
      </c>
      <c r="B21" s="42" t="s">
        <v>589</v>
      </c>
      <c r="C21" s="95"/>
      <c r="D21" s="94">
        <f t="shared" ref="D21:D22" si="0">SUM(D22)</f>
        <v>8575.26</v>
      </c>
      <c r="E21" s="42"/>
      <c r="F21" s="95"/>
      <c r="G21" s="94"/>
    </row>
    <row r="22" spans="1:7" ht="31.5">
      <c r="A22" s="117" t="s">
        <v>627</v>
      </c>
      <c r="B22" s="42" t="s">
        <v>590</v>
      </c>
      <c r="C22" s="95"/>
      <c r="D22" s="94">
        <f t="shared" si="0"/>
        <v>8575.26</v>
      </c>
      <c r="E22" s="42"/>
      <c r="F22" s="95"/>
      <c r="G22" s="94"/>
    </row>
    <row r="23" spans="1:7" ht="89.25" customHeight="1">
      <c r="A23" s="97" t="s">
        <v>595</v>
      </c>
      <c r="B23" s="42" t="s">
        <v>591</v>
      </c>
      <c r="C23" s="5"/>
      <c r="D23" s="94">
        <f>SUM(D24)</f>
        <v>8575.26</v>
      </c>
      <c r="E23" s="42"/>
      <c r="F23" s="5"/>
      <c r="G23" s="94"/>
    </row>
    <row r="24" spans="1:7" ht="31.5">
      <c r="A24" s="115" t="s">
        <v>29</v>
      </c>
      <c r="B24" s="42" t="s">
        <v>591</v>
      </c>
      <c r="C24" s="28">
        <v>600</v>
      </c>
      <c r="D24" s="94">
        <f>SUM(D25,)</f>
        <v>8575.26</v>
      </c>
      <c r="E24" s="42"/>
      <c r="F24" s="28"/>
      <c r="G24" s="94"/>
    </row>
    <row r="25" spans="1:7" ht="15.75">
      <c r="A25" s="115" t="s">
        <v>30</v>
      </c>
      <c r="B25" s="42" t="s">
        <v>591</v>
      </c>
      <c r="C25" s="17">
        <v>620</v>
      </c>
      <c r="D25" s="94">
        <v>8575.26</v>
      </c>
      <c r="E25" s="42"/>
      <c r="F25" s="17"/>
      <c r="G25" s="94"/>
    </row>
    <row r="26" spans="1:7" ht="15.75">
      <c r="A26" s="24" t="s">
        <v>18</v>
      </c>
      <c r="B26" s="20" t="s">
        <v>19</v>
      </c>
      <c r="C26" s="17"/>
      <c r="D26" s="94">
        <f>SUM(D27)</f>
        <v>330</v>
      </c>
      <c r="E26" s="17"/>
      <c r="F26" s="81"/>
      <c r="G26" s="81"/>
    </row>
    <row r="27" spans="1:7" ht="31.5">
      <c r="A27" s="19" t="s">
        <v>20</v>
      </c>
      <c r="B27" s="20" t="s">
        <v>21</v>
      </c>
      <c r="C27" s="17"/>
      <c r="D27" s="94">
        <f>SUM(D28)</f>
        <v>330</v>
      </c>
      <c r="E27" s="17"/>
      <c r="F27" s="81"/>
      <c r="G27" s="81"/>
    </row>
    <row r="28" spans="1:7" ht="47.25">
      <c r="A28" s="19" t="s">
        <v>22</v>
      </c>
      <c r="B28" s="20" t="s">
        <v>23</v>
      </c>
      <c r="C28" s="17"/>
      <c r="D28" s="94">
        <f>SUM(D29)</f>
        <v>330</v>
      </c>
      <c r="E28" s="17"/>
      <c r="F28" s="81"/>
      <c r="G28" s="81"/>
    </row>
    <row r="29" spans="1:7" ht="31.5">
      <c r="A29" s="22" t="s">
        <v>243</v>
      </c>
      <c r="B29" s="20" t="s">
        <v>23</v>
      </c>
      <c r="C29" s="17">
        <v>200</v>
      </c>
      <c r="D29" s="94">
        <f>SUM(D30)</f>
        <v>330</v>
      </c>
      <c r="E29" s="17"/>
      <c r="F29" s="81"/>
      <c r="G29" s="81"/>
    </row>
    <row r="30" spans="1:7" ht="31.5">
      <c r="A30" s="22" t="s">
        <v>17</v>
      </c>
      <c r="B30" s="20" t="s">
        <v>23</v>
      </c>
      <c r="C30" s="17">
        <v>240</v>
      </c>
      <c r="D30" s="94">
        <v>330</v>
      </c>
      <c r="E30" s="17"/>
      <c r="F30" s="81"/>
      <c r="G30" s="81"/>
    </row>
    <row r="31" spans="1:7" ht="15.75">
      <c r="A31" s="24"/>
      <c r="B31" s="20"/>
      <c r="C31" s="17"/>
      <c r="D31" s="18"/>
      <c r="E31" s="17"/>
      <c r="F31" s="18"/>
    </row>
    <row r="32" spans="1:7" ht="31.5">
      <c r="A32" s="13" t="s">
        <v>244</v>
      </c>
      <c r="B32" s="14" t="s">
        <v>24</v>
      </c>
      <c r="C32" s="25"/>
      <c r="D32" s="82">
        <f>SUM(D33,D45,D52,D63,D76,D85)</f>
        <v>110818.54</v>
      </c>
      <c r="E32" s="23"/>
      <c r="F32" s="81"/>
      <c r="G32" s="81"/>
    </row>
    <row r="33" spans="1:7" ht="31.5">
      <c r="A33" s="19" t="s">
        <v>248</v>
      </c>
      <c r="B33" s="96" t="s">
        <v>25</v>
      </c>
      <c r="C33" s="95"/>
      <c r="D33" s="94">
        <f>SUM(D34)</f>
        <v>4432</v>
      </c>
      <c r="E33" s="96"/>
      <c r="F33" s="95"/>
      <c r="G33" s="94"/>
    </row>
    <row r="34" spans="1:7" ht="31.5">
      <c r="A34" s="19" t="s">
        <v>630</v>
      </c>
      <c r="B34" s="96" t="s">
        <v>26</v>
      </c>
      <c r="C34" s="95"/>
      <c r="D34" s="94">
        <f>SUM(D35,D40)</f>
        <v>4432</v>
      </c>
      <c r="E34" s="96"/>
      <c r="F34" s="95"/>
      <c r="G34" s="94"/>
    </row>
    <row r="35" spans="1:7" ht="31.5">
      <c r="A35" s="19" t="s">
        <v>27</v>
      </c>
      <c r="B35" s="96" t="s">
        <v>28</v>
      </c>
      <c r="C35" s="26"/>
      <c r="D35" s="94">
        <f>SUM(D36,D38)</f>
        <v>3982</v>
      </c>
      <c r="E35" s="96"/>
      <c r="F35" s="26"/>
      <c r="G35" s="94"/>
    </row>
    <row r="36" spans="1:7" ht="31.5">
      <c r="A36" s="97" t="s">
        <v>243</v>
      </c>
      <c r="B36" s="96" t="s">
        <v>28</v>
      </c>
      <c r="C36" s="95">
        <v>200</v>
      </c>
      <c r="D36" s="94">
        <f>SUM(D37)</f>
        <v>2319</v>
      </c>
      <c r="E36" s="96"/>
      <c r="F36" s="95"/>
      <c r="G36" s="94"/>
    </row>
    <row r="37" spans="1:7" ht="31.5">
      <c r="A37" s="97" t="s">
        <v>17</v>
      </c>
      <c r="B37" s="96" t="s">
        <v>28</v>
      </c>
      <c r="C37" s="95">
        <v>240</v>
      </c>
      <c r="D37" s="94">
        <v>2319</v>
      </c>
      <c r="E37" s="96"/>
      <c r="F37" s="95"/>
      <c r="G37" s="94"/>
    </row>
    <row r="38" spans="1:7" ht="31.5">
      <c r="A38" s="27" t="s">
        <v>29</v>
      </c>
      <c r="B38" s="96" t="s">
        <v>28</v>
      </c>
      <c r="C38" s="28">
        <v>600</v>
      </c>
      <c r="D38" s="94">
        <f>SUM(D39)</f>
        <v>1663</v>
      </c>
      <c r="E38" s="96"/>
      <c r="F38" s="28"/>
      <c r="G38" s="94"/>
    </row>
    <row r="39" spans="1:7" ht="15.75">
      <c r="A39" s="27" t="s">
        <v>30</v>
      </c>
      <c r="B39" s="96" t="s">
        <v>28</v>
      </c>
      <c r="C39" s="17">
        <v>620</v>
      </c>
      <c r="D39" s="94">
        <v>1663</v>
      </c>
      <c r="E39" s="96"/>
      <c r="F39" s="17"/>
      <c r="G39" s="94"/>
    </row>
    <row r="40" spans="1:7" ht="31.5">
      <c r="A40" s="19" t="s">
        <v>31</v>
      </c>
      <c r="B40" s="96" t="s">
        <v>32</v>
      </c>
      <c r="C40" s="95"/>
      <c r="D40" s="94">
        <f>SUM(D41,D43)</f>
        <v>450</v>
      </c>
      <c r="E40" s="95"/>
      <c r="F40" s="94"/>
    </row>
    <row r="41" spans="1:7" ht="47.25">
      <c r="A41" s="19" t="s">
        <v>43</v>
      </c>
      <c r="B41" s="96" t="s">
        <v>32</v>
      </c>
      <c r="C41" s="17">
        <v>100</v>
      </c>
      <c r="D41" s="94">
        <f>SUM(D42)</f>
        <v>350</v>
      </c>
      <c r="E41" s="17"/>
      <c r="F41" s="94"/>
    </row>
    <row r="42" spans="1:7" ht="15.75">
      <c r="A42" s="97" t="s">
        <v>44</v>
      </c>
      <c r="B42" s="96" t="s">
        <v>32</v>
      </c>
      <c r="C42" s="17">
        <v>110</v>
      </c>
      <c r="D42" s="100">
        <v>350</v>
      </c>
      <c r="E42" s="17"/>
      <c r="F42" s="100"/>
    </row>
    <row r="43" spans="1:7" ht="31.5">
      <c r="A43" s="97" t="s">
        <v>243</v>
      </c>
      <c r="B43" s="96" t="s">
        <v>32</v>
      </c>
      <c r="C43" s="95">
        <v>200</v>
      </c>
      <c r="D43" s="94">
        <f>SUM(D44)</f>
        <v>100</v>
      </c>
      <c r="E43" s="96"/>
      <c r="F43" s="95"/>
      <c r="G43" s="94"/>
    </row>
    <row r="44" spans="1:7" ht="31.5">
      <c r="A44" s="97" t="s">
        <v>17</v>
      </c>
      <c r="B44" s="96" t="s">
        <v>32</v>
      </c>
      <c r="C44" s="95">
        <v>240</v>
      </c>
      <c r="D44" s="94">
        <v>100</v>
      </c>
      <c r="E44" s="96"/>
      <c r="F44" s="95"/>
      <c r="G44" s="94"/>
    </row>
    <row r="45" spans="1:7" ht="47.25">
      <c r="A45" s="19" t="s">
        <v>245</v>
      </c>
      <c r="B45" s="96" t="s">
        <v>33</v>
      </c>
      <c r="C45" s="95"/>
      <c r="D45" s="83">
        <f>SUM(D46)</f>
        <v>828</v>
      </c>
      <c r="E45" s="96"/>
      <c r="F45" s="95"/>
      <c r="G45" s="83"/>
    </row>
    <row r="46" spans="1:7" ht="47.25">
      <c r="A46" s="27" t="s">
        <v>246</v>
      </c>
      <c r="B46" s="96" t="s">
        <v>34</v>
      </c>
      <c r="C46" s="95"/>
      <c r="D46" s="83">
        <f>SUM(D47,)</f>
        <v>828</v>
      </c>
      <c r="E46" s="96"/>
      <c r="F46" s="95"/>
      <c r="G46" s="83"/>
    </row>
    <row r="47" spans="1:7" ht="31.5">
      <c r="A47" s="27" t="s">
        <v>247</v>
      </c>
      <c r="B47" s="96" t="s">
        <v>35</v>
      </c>
      <c r="C47" s="26"/>
      <c r="D47" s="83">
        <f>SUM(D48,D50)</f>
        <v>828</v>
      </c>
      <c r="E47" s="96"/>
      <c r="F47" s="26"/>
      <c r="G47" s="83"/>
    </row>
    <row r="48" spans="1:7" ht="31.5">
      <c r="A48" s="97" t="s">
        <v>243</v>
      </c>
      <c r="B48" s="96" t="s">
        <v>35</v>
      </c>
      <c r="C48" s="30" t="s">
        <v>36</v>
      </c>
      <c r="D48" s="94">
        <f>SUM(D49)</f>
        <v>600</v>
      </c>
      <c r="E48" s="96"/>
      <c r="F48" s="30"/>
      <c r="G48" s="94"/>
    </row>
    <row r="49" spans="1:7" ht="31.5">
      <c r="A49" s="31" t="s">
        <v>17</v>
      </c>
      <c r="B49" s="96" t="s">
        <v>35</v>
      </c>
      <c r="C49" s="32">
        <v>240</v>
      </c>
      <c r="D49" s="94">
        <v>600</v>
      </c>
      <c r="E49" s="96"/>
      <c r="F49" s="32"/>
      <c r="G49" s="94"/>
    </row>
    <row r="50" spans="1:7" ht="31.5">
      <c r="A50" s="27" t="s">
        <v>29</v>
      </c>
      <c r="B50" s="96" t="s">
        <v>35</v>
      </c>
      <c r="C50" s="17">
        <v>600</v>
      </c>
      <c r="D50" s="94">
        <f>SUM(D51)</f>
        <v>228</v>
      </c>
      <c r="E50" s="96"/>
      <c r="F50" s="17"/>
      <c r="G50" s="94"/>
    </row>
    <row r="51" spans="1:7" ht="15.75">
      <c r="A51" s="27" t="s">
        <v>30</v>
      </c>
      <c r="B51" s="96" t="s">
        <v>35</v>
      </c>
      <c r="C51" s="95">
        <v>620</v>
      </c>
      <c r="D51" s="94">
        <v>228</v>
      </c>
      <c r="E51" s="96"/>
      <c r="F51" s="95"/>
      <c r="G51" s="94"/>
    </row>
    <row r="52" spans="1:7" ht="15.75">
      <c r="A52" s="19" t="s">
        <v>37</v>
      </c>
      <c r="B52" s="96" t="s">
        <v>38</v>
      </c>
      <c r="C52" s="95"/>
      <c r="D52" s="94">
        <f>SUM(D53)</f>
        <v>44130.799999999996</v>
      </c>
      <c r="E52" s="96"/>
      <c r="F52" s="95"/>
      <c r="G52" s="94"/>
    </row>
    <row r="53" spans="1:7" ht="47.25">
      <c r="A53" s="33" t="s">
        <v>39</v>
      </c>
      <c r="B53" s="96" t="s">
        <v>40</v>
      </c>
      <c r="C53" s="95"/>
      <c r="D53" s="94">
        <f>SUM(D54)</f>
        <v>44130.799999999996</v>
      </c>
      <c r="E53" s="96"/>
      <c r="F53" s="95"/>
      <c r="G53" s="94"/>
    </row>
    <row r="54" spans="1:7" ht="31.5">
      <c r="A54" s="97" t="s">
        <v>41</v>
      </c>
      <c r="B54" s="96" t="s">
        <v>42</v>
      </c>
      <c r="C54" s="95"/>
      <c r="D54" s="94">
        <f>SUM(D55,D57,D59,D61)</f>
        <v>44130.799999999996</v>
      </c>
      <c r="E54" s="96"/>
      <c r="F54" s="95"/>
      <c r="G54" s="94"/>
    </row>
    <row r="55" spans="1:7" ht="47.25">
      <c r="A55" s="19" t="s">
        <v>43</v>
      </c>
      <c r="B55" s="96" t="s">
        <v>42</v>
      </c>
      <c r="C55" s="17">
        <v>100</v>
      </c>
      <c r="D55" s="94">
        <f>SUM(D56)</f>
        <v>4741.2</v>
      </c>
      <c r="E55" s="96"/>
      <c r="F55" s="17"/>
      <c r="G55" s="94"/>
    </row>
    <row r="56" spans="1:7" ht="15.75">
      <c r="A56" s="97" t="s">
        <v>44</v>
      </c>
      <c r="B56" s="96" t="s">
        <v>42</v>
      </c>
      <c r="C56" s="17">
        <v>110</v>
      </c>
      <c r="D56" s="100">
        <v>4741.2</v>
      </c>
      <c r="E56" s="96"/>
      <c r="F56" s="17"/>
      <c r="G56" s="100"/>
    </row>
    <row r="57" spans="1:7" ht="31.5">
      <c r="A57" s="97" t="s">
        <v>243</v>
      </c>
      <c r="B57" s="96" t="s">
        <v>42</v>
      </c>
      <c r="C57" s="34">
        <v>200</v>
      </c>
      <c r="D57" s="94">
        <f>SUM(D58)</f>
        <v>256</v>
      </c>
      <c r="E57" s="96"/>
      <c r="F57" s="34"/>
      <c r="G57" s="94"/>
    </row>
    <row r="58" spans="1:7" ht="31.5">
      <c r="A58" s="27" t="s">
        <v>17</v>
      </c>
      <c r="B58" s="96" t="s">
        <v>42</v>
      </c>
      <c r="C58" s="17">
        <v>240</v>
      </c>
      <c r="D58" s="94">
        <v>256</v>
      </c>
      <c r="E58" s="96"/>
      <c r="F58" s="17"/>
      <c r="G58" s="94"/>
    </row>
    <row r="59" spans="1:7" ht="31.5">
      <c r="A59" s="33" t="s">
        <v>29</v>
      </c>
      <c r="B59" s="96" t="s">
        <v>42</v>
      </c>
      <c r="C59" s="17">
        <v>600</v>
      </c>
      <c r="D59" s="94">
        <f>SUM(D60)</f>
        <v>39118.400000000001</v>
      </c>
      <c r="E59" s="96"/>
      <c r="F59" s="17"/>
      <c r="G59" s="94"/>
    </row>
    <row r="60" spans="1:7" ht="15.75">
      <c r="A60" s="27" t="s">
        <v>30</v>
      </c>
      <c r="B60" s="96" t="s">
        <v>42</v>
      </c>
      <c r="C60" s="17">
        <v>620</v>
      </c>
      <c r="D60" s="94">
        <v>39118.400000000001</v>
      </c>
      <c r="E60" s="96"/>
      <c r="F60" s="17"/>
      <c r="G60" s="94"/>
    </row>
    <row r="61" spans="1:7" ht="15.75">
      <c r="A61" s="24" t="s">
        <v>10</v>
      </c>
      <c r="B61" s="96" t="s">
        <v>42</v>
      </c>
      <c r="C61" s="95">
        <v>800</v>
      </c>
      <c r="D61" s="94">
        <f>SUM(D62)</f>
        <v>15.2</v>
      </c>
      <c r="E61" s="96"/>
      <c r="F61" s="95"/>
      <c r="G61" s="94"/>
    </row>
    <row r="62" spans="1:7" ht="15.75">
      <c r="A62" s="97" t="s">
        <v>45</v>
      </c>
      <c r="B62" s="96" t="s">
        <v>42</v>
      </c>
      <c r="C62" s="95">
        <v>850</v>
      </c>
      <c r="D62" s="83">
        <v>15.2</v>
      </c>
      <c r="E62" s="96"/>
      <c r="F62" s="95"/>
      <c r="G62" s="83"/>
    </row>
    <row r="63" spans="1:7" ht="15.75">
      <c r="A63" s="19" t="s">
        <v>249</v>
      </c>
      <c r="B63" s="96" t="s">
        <v>46</v>
      </c>
      <c r="C63" s="95"/>
      <c r="D63" s="83">
        <f>SUM(D64,D68,D72,)</f>
        <v>13941.4</v>
      </c>
      <c r="E63" s="96"/>
      <c r="F63" s="95"/>
      <c r="G63" s="83"/>
    </row>
    <row r="64" spans="1:7" ht="31.5">
      <c r="A64" s="19" t="s">
        <v>454</v>
      </c>
      <c r="B64" s="96" t="s">
        <v>47</v>
      </c>
      <c r="C64" s="95"/>
      <c r="D64" s="83">
        <f>SUM(D65)</f>
        <v>13567.4</v>
      </c>
      <c r="E64" s="96"/>
      <c r="F64" s="95"/>
      <c r="G64" s="83"/>
    </row>
    <row r="65" spans="1:7" ht="47.25">
      <c r="A65" s="19" t="s">
        <v>455</v>
      </c>
      <c r="B65" s="96" t="s">
        <v>49</v>
      </c>
      <c r="C65" s="35"/>
      <c r="D65" s="94">
        <f>SUM(D66)</f>
        <v>13567.4</v>
      </c>
      <c r="E65" s="96"/>
      <c r="F65" s="35"/>
      <c r="G65" s="94"/>
    </row>
    <row r="66" spans="1:7" ht="31.5">
      <c r="A66" s="36" t="s">
        <v>29</v>
      </c>
      <c r="B66" s="96" t="s">
        <v>49</v>
      </c>
      <c r="C66" s="26">
        <v>600</v>
      </c>
      <c r="D66" s="94">
        <f>SUM(D67)</f>
        <v>13567.4</v>
      </c>
      <c r="E66" s="96"/>
      <c r="F66" s="26"/>
      <c r="G66" s="94"/>
    </row>
    <row r="67" spans="1:7" ht="15.75">
      <c r="A67" s="27" t="s">
        <v>48</v>
      </c>
      <c r="B67" s="96" t="s">
        <v>49</v>
      </c>
      <c r="C67" s="35">
        <v>610</v>
      </c>
      <c r="D67" s="83">
        <v>13567.4</v>
      </c>
      <c r="E67" s="96"/>
      <c r="F67" s="35"/>
      <c r="G67" s="94"/>
    </row>
    <row r="68" spans="1:7" ht="47.25">
      <c r="A68" s="19" t="s">
        <v>457</v>
      </c>
      <c r="B68" s="96" t="s">
        <v>456</v>
      </c>
      <c r="C68" s="95"/>
      <c r="D68" s="83">
        <f>SUM(D69)</f>
        <v>250</v>
      </c>
      <c r="E68" s="96"/>
      <c r="F68" s="95"/>
      <c r="G68" s="83"/>
    </row>
    <row r="69" spans="1:7" ht="31.5">
      <c r="A69" s="19" t="s">
        <v>250</v>
      </c>
      <c r="B69" s="96" t="s">
        <v>458</v>
      </c>
      <c r="C69" s="17"/>
      <c r="D69" s="94">
        <f>SUM(D70)</f>
        <v>250</v>
      </c>
      <c r="E69" s="96"/>
      <c r="F69" s="17"/>
      <c r="G69" s="94"/>
    </row>
    <row r="70" spans="1:7" ht="31.5">
      <c r="A70" s="19" t="s">
        <v>29</v>
      </c>
      <c r="B70" s="96" t="s">
        <v>458</v>
      </c>
      <c r="C70" s="26">
        <v>600</v>
      </c>
      <c r="D70" s="94">
        <f>SUM(D71)</f>
        <v>250</v>
      </c>
      <c r="E70" s="96"/>
      <c r="F70" s="26"/>
      <c r="G70" s="94"/>
    </row>
    <row r="71" spans="1:7" ht="15.75">
      <c r="A71" s="27" t="s">
        <v>48</v>
      </c>
      <c r="B71" s="96" t="s">
        <v>458</v>
      </c>
      <c r="C71" s="35">
        <v>610</v>
      </c>
      <c r="D71" s="83">
        <v>250</v>
      </c>
      <c r="E71" s="96"/>
      <c r="F71" s="35"/>
      <c r="G71" s="94"/>
    </row>
    <row r="72" spans="1:7" ht="47.25">
      <c r="A72" s="21" t="s">
        <v>459</v>
      </c>
      <c r="B72" s="96" t="s">
        <v>460</v>
      </c>
      <c r="C72" s="35"/>
      <c r="D72" s="83">
        <f>SUM(D73)</f>
        <v>124</v>
      </c>
      <c r="E72" s="96"/>
      <c r="F72" s="35"/>
      <c r="G72" s="83"/>
    </row>
    <row r="73" spans="1:7" ht="31.5">
      <c r="A73" s="19" t="s">
        <v>251</v>
      </c>
      <c r="B73" s="96" t="s">
        <v>461</v>
      </c>
      <c r="C73" s="35"/>
      <c r="D73" s="94">
        <f>SUM(D74)</f>
        <v>124</v>
      </c>
      <c r="E73" s="96"/>
      <c r="F73" s="35"/>
      <c r="G73" s="94"/>
    </row>
    <row r="74" spans="1:7" ht="31.5">
      <c r="A74" s="19" t="s">
        <v>29</v>
      </c>
      <c r="B74" s="96" t="s">
        <v>461</v>
      </c>
      <c r="C74" s="26">
        <v>600</v>
      </c>
      <c r="D74" s="94">
        <f>SUM(D75)</f>
        <v>124</v>
      </c>
      <c r="E74" s="96"/>
      <c r="F74" s="26"/>
      <c r="G74" s="94"/>
    </row>
    <row r="75" spans="1:7" ht="15.75">
      <c r="A75" s="27" t="s">
        <v>48</v>
      </c>
      <c r="B75" s="96" t="s">
        <v>461</v>
      </c>
      <c r="C75" s="35">
        <v>610</v>
      </c>
      <c r="D75" s="83">
        <v>124</v>
      </c>
      <c r="E75" s="96"/>
      <c r="F75" s="35"/>
      <c r="G75" s="94"/>
    </row>
    <row r="76" spans="1:7" ht="15.75">
      <c r="A76" s="19" t="s">
        <v>214</v>
      </c>
      <c r="B76" s="96" t="s">
        <v>50</v>
      </c>
      <c r="C76" s="30"/>
      <c r="D76" s="94">
        <f>SUM(D77)</f>
        <v>3909.3399999999997</v>
      </c>
      <c r="E76" s="96"/>
      <c r="F76" s="30"/>
      <c r="G76" s="94"/>
    </row>
    <row r="77" spans="1:7" ht="47.25">
      <c r="A77" s="110" t="s">
        <v>631</v>
      </c>
      <c r="B77" s="96" t="s">
        <v>51</v>
      </c>
      <c r="C77" s="30"/>
      <c r="D77" s="94">
        <f>SUM(D78)</f>
        <v>3909.3399999999997</v>
      </c>
      <c r="E77" s="96"/>
      <c r="F77" s="30"/>
      <c r="G77" s="94"/>
    </row>
    <row r="78" spans="1:7" ht="15.75">
      <c r="A78" s="19" t="s">
        <v>52</v>
      </c>
      <c r="B78" s="96" t="s">
        <v>53</v>
      </c>
      <c r="C78" s="95"/>
      <c r="D78" s="94">
        <f>SUM(D79,D81,D83)</f>
        <v>3909.3399999999997</v>
      </c>
      <c r="E78" s="96"/>
      <c r="F78" s="95"/>
      <c r="G78" s="94"/>
    </row>
    <row r="79" spans="1:7" ht="47.25">
      <c r="A79" s="19" t="s">
        <v>43</v>
      </c>
      <c r="B79" s="96" t="s">
        <v>53</v>
      </c>
      <c r="C79" s="95">
        <v>100</v>
      </c>
      <c r="D79" s="94">
        <f>SUM(D80)</f>
        <v>3708.74</v>
      </c>
      <c r="E79" s="96"/>
      <c r="F79" s="95"/>
      <c r="G79" s="94"/>
    </row>
    <row r="80" spans="1:7" ht="15.75">
      <c r="A80" s="31" t="s">
        <v>54</v>
      </c>
      <c r="B80" s="96" t="s">
        <v>53</v>
      </c>
      <c r="C80" s="95">
        <v>120</v>
      </c>
      <c r="D80" s="83">
        <v>3708.74</v>
      </c>
      <c r="E80" s="96"/>
      <c r="F80" s="95"/>
      <c r="G80" s="83"/>
    </row>
    <row r="81" spans="1:7" ht="31.5">
      <c r="A81" s="97" t="s">
        <v>243</v>
      </c>
      <c r="B81" s="96" t="s">
        <v>53</v>
      </c>
      <c r="C81" s="95">
        <v>200</v>
      </c>
      <c r="D81" s="94">
        <f>SUM(D82)</f>
        <v>195.2</v>
      </c>
      <c r="E81" s="96"/>
      <c r="F81" s="95"/>
      <c r="G81" s="94"/>
    </row>
    <row r="82" spans="1:7" ht="31.5">
      <c r="A82" s="19" t="s">
        <v>17</v>
      </c>
      <c r="B82" s="96" t="s">
        <v>53</v>
      </c>
      <c r="C82" s="35">
        <v>240</v>
      </c>
      <c r="D82" s="94">
        <v>195.2</v>
      </c>
      <c r="E82" s="96"/>
      <c r="F82" s="35"/>
      <c r="G82" s="94"/>
    </row>
    <row r="83" spans="1:7" ht="15.75">
      <c r="A83" s="37" t="s">
        <v>10</v>
      </c>
      <c r="B83" s="96" t="s">
        <v>53</v>
      </c>
      <c r="C83" s="4">
        <v>800</v>
      </c>
      <c r="D83" s="94">
        <f>SUM(D84)</f>
        <v>5.4</v>
      </c>
      <c r="E83" s="96"/>
      <c r="F83" s="4"/>
      <c r="G83" s="94"/>
    </row>
    <row r="84" spans="1:7" ht="15.75">
      <c r="A84" s="38" t="s">
        <v>45</v>
      </c>
      <c r="B84" s="96" t="s">
        <v>53</v>
      </c>
      <c r="C84" s="4">
        <v>850</v>
      </c>
      <c r="D84" s="83">
        <v>5.4</v>
      </c>
      <c r="E84" s="96"/>
      <c r="F84" s="4"/>
      <c r="G84" s="83"/>
    </row>
    <row r="85" spans="1:7" ht="15.75">
      <c r="A85" s="97" t="s">
        <v>375</v>
      </c>
      <c r="B85" s="96" t="s">
        <v>377</v>
      </c>
      <c r="C85" s="95"/>
      <c r="D85" s="94">
        <f t="shared" ref="D85:D88" si="1">SUM(D86)</f>
        <v>43577</v>
      </c>
      <c r="E85" s="96"/>
      <c r="F85" s="95"/>
      <c r="G85" s="94"/>
    </row>
    <row r="86" spans="1:7" ht="47.25">
      <c r="A86" s="97" t="s">
        <v>376</v>
      </c>
      <c r="B86" s="96" t="s">
        <v>378</v>
      </c>
      <c r="C86" s="95"/>
      <c r="D86" s="94">
        <f t="shared" si="1"/>
        <v>43577</v>
      </c>
      <c r="E86" s="96"/>
      <c r="F86" s="95"/>
      <c r="G86" s="94"/>
    </row>
    <row r="87" spans="1:7" ht="31.5">
      <c r="A87" s="97" t="s">
        <v>41</v>
      </c>
      <c r="B87" s="96" t="s">
        <v>379</v>
      </c>
      <c r="C87" s="95"/>
      <c r="D87" s="94">
        <f t="shared" si="1"/>
        <v>43577</v>
      </c>
      <c r="E87" s="96"/>
      <c r="F87" s="95"/>
      <c r="G87" s="94"/>
    </row>
    <row r="88" spans="1:7" ht="31.5">
      <c r="A88" s="33" t="s">
        <v>29</v>
      </c>
      <c r="B88" s="96" t="s">
        <v>379</v>
      </c>
      <c r="C88" s="95">
        <v>600</v>
      </c>
      <c r="D88" s="94">
        <f t="shared" si="1"/>
        <v>43577</v>
      </c>
      <c r="E88" s="96"/>
      <c r="F88" s="95"/>
      <c r="G88" s="94"/>
    </row>
    <row r="89" spans="1:7" ht="15.75">
      <c r="A89" s="27" t="s">
        <v>48</v>
      </c>
      <c r="B89" s="96" t="s">
        <v>379</v>
      </c>
      <c r="C89" s="95">
        <v>610</v>
      </c>
      <c r="D89" s="94">
        <v>43577</v>
      </c>
      <c r="E89" s="96"/>
      <c r="F89" s="95"/>
      <c r="G89" s="94"/>
    </row>
    <row r="90" spans="1:7" ht="15.75">
      <c r="A90" s="27"/>
      <c r="B90" s="20"/>
      <c r="C90" s="35"/>
      <c r="D90" s="18"/>
      <c r="E90" s="35"/>
      <c r="F90" s="18"/>
      <c r="G90" s="18"/>
    </row>
    <row r="91" spans="1:7" ht="31.5">
      <c r="A91" s="13" t="s">
        <v>260</v>
      </c>
      <c r="B91" s="14" t="s">
        <v>55</v>
      </c>
      <c r="C91" s="25"/>
      <c r="D91" s="82">
        <f>SUM(D92,D143,D174,D185,D222)</f>
        <v>111567.40000000001</v>
      </c>
      <c r="E91" s="23"/>
      <c r="F91" s="81"/>
      <c r="G91" s="81"/>
    </row>
    <row r="92" spans="1:7" ht="31.5">
      <c r="A92" s="19" t="s">
        <v>261</v>
      </c>
      <c r="B92" s="20" t="s">
        <v>56</v>
      </c>
      <c r="C92" s="23"/>
      <c r="D92" s="94">
        <f>SUM(D93,D103,D125,D132,D136)</f>
        <v>62000.5</v>
      </c>
      <c r="E92" s="23"/>
      <c r="F92" s="81"/>
      <c r="G92" s="81"/>
    </row>
    <row r="93" spans="1:7" ht="47.25">
      <c r="A93" s="19" t="s">
        <v>462</v>
      </c>
      <c r="B93" s="20" t="s">
        <v>57</v>
      </c>
      <c r="C93" s="23"/>
      <c r="D93" s="94">
        <f>SUM(D94,D100,)</f>
        <v>53806.7</v>
      </c>
      <c r="E93" s="23"/>
      <c r="F93" s="81"/>
      <c r="G93" s="81"/>
    </row>
    <row r="94" spans="1:7" ht="47.25">
      <c r="A94" s="21" t="s">
        <v>262</v>
      </c>
      <c r="B94" s="20" t="s">
        <v>58</v>
      </c>
      <c r="C94" s="23"/>
      <c r="D94" s="94">
        <f>SUM(D95,D97)</f>
        <v>53700.7</v>
      </c>
      <c r="E94" s="23"/>
      <c r="F94" s="81"/>
      <c r="G94" s="81"/>
    </row>
    <row r="95" spans="1:7" ht="31.5">
      <c r="A95" s="22" t="s">
        <v>243</v>
      </c>
      <c r="B95" s="20" t="s">
        <v>58</v>
      </c>
      <c r="C95" s="23">
        <v>200</v>
      </c>
      <c r="D95" s="94">
        <f>SUM(D96)</f>
        <v>9549.2000000000007</v>
      </c>
      <c r="E95" s="23"/>
      <c r="F95" s="81"/>
      <c r="G95" s="81"/>
    </row>
    <row r="96" spans="1:7" ht="31.5">
      <c r="A96" s="22" t="s">
        <v>17</v>
      </c>
      <c r="B96" s="20" t="s">
        <v>58</v>
      </c>
      <c r="C96" s="23">
        <v>240</v>
      </c>
      <c r="D96" s="83">
        <v>9549.2000000000007</v>
      </c>
      <c r="E96" s="23"/>
      <c r="F96" s="81"/>
      <c r="G96" s="81"/>
    </row>
    <row r="97" spans="1:7" ht="31.5">
      <c r="A97" s="27" t="s">
        <v>29</v>
      </c>
      <c r="B97" s="20" t="s">
        <v>58</v>
      </c>
      <c r="C97" s="34">
        <v>600</v>
      </c>
      <c r="D97" s="94">
        <f>SUM(D98,D99)</f>
        <v>44151.5</v>
      </c>
      <c r="E97" s="34"/>
      <c r="F97" s="81"/>
      <c r="G97" s="81"/>
    </row>
    <row r="98" spans="1:7" ht="15.75">
      <c r="A98" s="27" t="s">
        <v>48</v>
      </c>
      <c r="B98" s="20" t="s">
        <v>58</v>
      </c>
      <c r="C98" s="17">
        <v>610</v>
      </c>
      <c r="D98" s="94">
        <v>19033.5</v>
      </c>
      <c r="E98" s="17"/>
      <c r="F98" s="81"/>
      <c r="G98" s="81"/>
    </row>
    <row r="99" spans="1:7" ht="15.75">
      <c r="A99" s="27" t="s">
        <v>30</v>
      </c>
      <c r="B99" s="20" t="s">
        <v>58</v>
      </c>
      <c r="C99" s="17">
        <v>620</v>
      </c>
      <c r="D99" s="94">
        <v>25118</v>
      </c>
      <c r="E99" s="17"/>
      <c r="F99" s="81"/>
      <c r="G99" s="81"/>
    </row>
    <row r="100" spans="1:7" ht="47.25">
      <c r="A100" s="36" t="s">
        <v>463</v>
      </c>
      <c r="B100" s="20" t="s">
        <v>59</v>
      </c>
      <c r="C100" s="23"/>
      <c r="D100" s="94">
        <f>SUM(D101)</f>
        <v>106</v>
      </c>
      <c r="E100" s="23"/>
      <c r="F100" s="81"/>
      <c r="G100" s="81"/>
    </row>
    <row r="101" spans="1:7" ht="31.5">
      <c r="A101" s="22" t="s">
        <v>243</v>
      </c>
      <c r="B101" s="20" t="s">
        <v>59</v>
      </c>
      <c r="C101" s="23">
        <v>200</v>
      </c>
      <c r="D101" s="94">
        <f>SUM(D102)</f>
        <v>106</v>
      </c>
      <c r="E101" s="23"/>
      <c r="F101" s="81"/>
      <c r="G101" s="81"/>
    </row>
    <row r="102" spans="1:7" ht="31.5">
      <c r="A102" s="22" t="s">
        <v>17</v>
      </c>
      <c r="B102" s="20" t="s">
        <v>59</v>
      </c>
      <c r="C102" s="23">
        <v>240</v>
      </c>
      <c r="D102" s="94">
        <v>106</v>
      </c>
      <c r="E102" s="23"/>
      <c r="F102" s="81"/>
      <c r="G102" s="81"/>
    </row>
    <row r="103" spans="1:7" ht="47.25">
      <c r="A103" s="36" t="s">
        <v>60</v>
      </c>
      <c r="B103" s="20" t="s">
        <v>61</v>
      </c>
      <c r="C103" s="17"/>
      <c r="D103" s="94">
        <f>SUM(D104,D107,D113,D119)</f>
        <v>7550.8</v>
      </c>
      <c r="E103" s="17"/>
      <c r="F103" s="81"/>
      <c r="G103" s="81"/>
    </row>
    <row r="104" spans="1:7" ht="31.5">
      <c r="A104" s="36" t="s">
        <v>263</v>
      </c>
      <c r="B104" s="20" t="s">
        <v>62</v>
      </c>
      <c r="C104" s="23"/>
      <c r="D104" s="94">
        <f>SUM(D105)</f>
        <v>500</v>
      </c>
      <c r="E104" s="23"/>
      <c r="F104" s="81"/>
      <c r="G104" s="81"/>
    </row>
    <row r="105" spans="1:7" ht="31.5">
      <c r="A105" s="22" t="s">
        <v>243</v>
      </c>
      <c r="B105" s="20" t="s">
        <v>62</v>
      </c>
      <c r="C105" s="23">
        <v>200</v>
      </c>
      <c r="D105" s="94">
        <f>SUM(D106)</f>
        <v>500</v>
      </c>
      <c r="E105" s="23"/>
      <c r="F105" s="81"/>
      <c r="G105" s="81"/>
    </row>
    <row r="106" spans="1:7" ht="31.5">
      <c r="A106" s="22" t="s">
        <v>17</v>
      </c>
      <c r="B106" s="20" t="s">
        <v>62</v>
      </c>
      <c r="C106" s="23">
        <v>240</v>
      </c>
      <c r="D106" s="94">
        <v>500</v>
      </c>
      <c r="E106" s="23"/>
      <c r="F106" s="81"/>
      <c r="G106" s="81"/>
    </row>
    <row r="107" spans="1:7" ht="31.5">
      <c r="A107" s="36" t="s">
        <v>63</v>
      </c>
      <c r="B107" s="20" t="s">
        <v>64</v>
      </c>
      <c r="C107" s="17"/>
      <c r="D107" s="94">
        <f>SUM(D108,D110)</f>
        <v>1712.6</v>
      </c>
      <c r="E107" s="17"/>
      <c r="F107" s="81"/>
      <c r="G107" s="81"/>
    </row>
    <row r="108" spans="1:7" ht="31.5">
      <c r="A108" s="22" t="s">
        <v>243</v>
      </c>
      <c r="B108" s="20" t="s">
        <v>64</v>
      </c>
      <c r="C108" s="23">
        <v>200</v>
      </c>
      <c r="D108" s="94">
        <f>SUM(D109)</f>
        <v>385</v>
      </c>
      <c r="E108" s="23"/>
      <c r="F108" s="81"/>
      <c r="G108" s="81"/>
    </row>
    <row r="109" spans="1:7" ht="31.5">
      <c r="A109" s="22" t="s">
        <v>17</v>
      </c>
      <c r="B109" s="20" t="s">
        <v>64</v>
      </c>
      <c r="C109" s="23">
        <v>240</v>
      </c>
      <c r="D109" s="94">
        <v>385</v>
      </c>
      <c r="E109" s="23"/>
      <c r="F109" s="81"/>
      <c r="G109" s="81"/>
    </row>
    <row r="110" spans="1:7" ht="31.5">
      <c r="A110" s="27" t="s">
        <v>29</v>
      </c>
      <c r="B110" s="20" t="s">
        <v>64</v>
      </c>
      <c r="C110" s="34">
        <v>600</v>
      </c>
      <c r="D110" s="94">
        <f>SUM(D111,D112)</f>
        <v>1327.6</v>
      </c>
      <c r="E110" s="34"/>
      <c r="F110" s="81"/>
      <c r="G110" s="81"/>
    </row>
    <row r="111" spans="1:7" ht="15.75">
      <c r="A111" s="27" t="s">
        <v>48</v>
      </c>
      <c r="B111" s="20" t="s">
        <v>64</v>
      </c>
      <c r="C111" s="17">
        <v>610</v>
      </c>
      <c r="D111" s="94">
        <v>552.08000000000004</v>
      </c>
      <c r="E111" s="17"/>
      <c r="F111" s="81"/>
      <c r="G111" s="81"/>
    </row>
    <row r="112" spans="1:7" ht="15.75">
      <c r="A112" s="27" t="s">
        <v>30</v>
      </c>
      <c r="B112" s="20" t="s">
        <v>64</v>
      </c>
      <c r="C112" s="17">
        <v>620</v>
      </c>
      <c r="D112" s="94">
        <v>775.52</v>
      </c>
      <c r="E112" s="17"/>
      <c r="F112" s="81"/>
      <c r="G112" s="81"/>
    </row>
    <row r="113" spans="1:7" ht="31.5">
      <c r="A113" s="36" t="s">
        <v>65</v>
      </c>
      <c r="B113" s="20" t="s">
        <v>66</v>
      </c>
      <c r="C113" s="17"/>
      <c r="D113" s="94">
        <f>SUM(D114,D116)</f>
        <v>4013.8999999999996</v>
      </c>
      <c r="E113" s="17"/>
      <c r="F113" s="81"/>
      <c r="G113" s="81"/>
    </row>
    <row r="114" spans="1:7" ht="31.5">
      <c r="A114" s="22" t="s">
        <v>243</v>
      </c>
      <c r="B114" s="20" t="s">
        <v>66</v>
      </c>
      <c r="C114" s="41">
        <v>200</v>
      </c>
      <c r="D114" s="94">
        <f>SUM(D115)</f>
        <v>24</v>
      </c>
      <c r="E114" s="41"/>
      <c r="F114" s="81"/>
      <c r="G114" s="81"/>
    </row>
    <row r="115" spans="1:7" ht="31.5">
      <c r="A115" s="24" t="s">
        <v>17</v>
      </c>
      <c r="B115" s="20" t="s">
        <v>66</v>
      </c>
      <c r="C115" s="41">
        <v>240</v>
      </c>
      <c r="D115" s="83">
        <v>24</v>
      </c>
      <c r="E115" s="41"/>
      <c r="F115" s="81"/>
      <c r="G115" s="81"/>
    </row>
    <row r="116" spans="1:7" ht="31.5">
      <c r="A116" s="27" t="s">
        <v>29</v>
      </c>
      <c r="B116" s="20" t="s">
        <v>66</v>
      </c>
      <c r="C116" s="34">
        <v>600</v>
      </c>
      <c r="D116" s="94">
        <f>SUM(D118,D117)</f>
        <v>3989.8999999999996</v>
      </c>
      <c r="E116" s="34"/>
      <c r="F116" s="81"/>
      <c r="G116" s="81"/>
    </row>
    <row r="117" spans="1:7" ht="15.75">
      <c r="A117" s="27" t="s">
        <v>48</v>
      </c>
      <c r="B117" s="20" t="s">
        <v>66</v>
      </c>
      <c r="C117" s="17">
        <v>610</v>
      </c>
      <c r="D117" s="94">
        <v>1859.24</v>
      </c>
      <c r="E117" s="17"/>
      <c r="F117" s="81"/>
      <c r="G117" s="81"/>
    </row>
    <row r="118" spans="1:7" ht="15.75">
      <c r="A118" s="27" t="s">
        <v>30</v>
      </c>
      <c r="B118" s="20" t="s">
        <v>66</v>
      </c>
      <c r="C118" s="17">
        <v>620</v>
      </c>
      <c r="D118" s="94">
        <v>2130.66</v>
      </c>
      <c r="E118" s="17"/>
      <c r="F118" s="81"/>
      <c r="G118" s="81"/>
    </row>
    <row r="119" spans="1:7" ht="15.75">
      <c r="A119" s="36" t="s">
        <v>264</v>
      </c>
      <c r="B119" s="20" t="s">
        <v>67</v>
      </c>
      <c r="C119" s="17"/>
      <c r="D119" s="94">
        <f>SUM(D120,D122,)</f>
        <v>1324.3</v>
      </c>
      <c r="E119" s="17"/>
      <c r="F119" s="81"/>
      <c r="G119" s="81"/>
    </row>
    <row r="120" spans="1:7" ht="31.5">
      <c r="A120" s="22" t="s">
        <v>243</v>
      </c>
      <c r="B120" s="20" t="s">
        <v>67</v>
      </c>
      <c r="C120" s="40" t="s">
        <v>36</v>
      </c>
      <c r="D120" s="94">
        <f>SUM(D121)</f>
        <v>87.6</v>
      </c>
      <c r="E120" s="40"/>
      <c r="F120" s="81"/>
      <c r="G120" s="81"/>
    </row>
    <row r="121" spans="1:7" ht="31.5">
      <c r="A121" s="24" t="s">
        <v>17</v>
      </c>
      <c r="B121" s="20" t="s">
        <v>67</v>
      </c>
      <c r="C121" s="26">
        <v>240</v>
      </c>
      <c r="D121" s="83">
        <v>87.6</v>
      </c>
      <c r="E121" s="26"/>
      <c r="F121" s="83"/>
      <c r="G121" s="83"/>
    </row>
    <row r="122" spans="1:7" ht="31.5">
      <c r="A122" s="27" t="s">
        <v>29</v>
      </c>
      <c r="B122" s="20" t="s">
        <v>67</v>
      </c>
      <c r="C122" s="28">
        <v>600</v>
      </c>
      <c r="D122" s="94">
        <f>SUM(D123,D124,)</f>
        <v>1236.7</v>
      </c>
      <c r="E122" s="28"/>
      <c r="F122" s="81"/>
      <c r="G122" s="81"/>
    </row>
    <row r="123" spans="1:7" ht="15.75">
      <c r="A123" s="27" t="s">
        <v>48</v>
      </c>
      <c r="B123" s="20" t="s">
        <v>67</v>
      </c>
      <c r="C123" s="17">
        <v>610</v>
      </c>
      <c r="D123" s="94">
        <v>767.7</v>
      </c>
      <c r="E123" s="17"/>
      <c r="F123" s="81"/>
      <c r="G123" s="81"/>
    </row>
    <row r="124" spans="1:7" ht="15.75">
      <c r="A124" s="27" t="s">
        <v>30</v>
      </c>
      <c r="B124" s="20" t="s">
        <v>67</v>
      </c>
      <c r="C124" s="17">
        <v>620</v>
      </c>
      <c r="D124" s="83">
        <v>469</v>
      </c>
      <c r="E124" s="17"/>
      <c r="F124" s="81"/>
      <c r="G124" s="81"/>
    </row>
    <row r="125" spans="1:7" ht="47.25">
      <c r="A125" s="36" t="s">
        <v>411</v>
      </c>
      <c r="B125" s="20" t="s">
        <v>68</v>
      </c>
      <c r="C125" s="26"/>
      <c r="D125" s="94">
        <f>SUM(D126,D129)</f>
        <v>202</v>
      </c>
      <c r="E125" s="26"/>
      <c r="F125" s="81"/>
      <c r="G125" s="81"/>
    </row>
    <row r="126" spans="1:7" ht="47.25">
      <c r="A126" s="36" t="s">
        <v>69</v>
      </c>
      <c r="B126" s="20" t="s">
        <v>70</v>
      </c>
      <c r="C126" s="26"/>
      <c r="D126" s="94">
        <f>SUM(D127)</f>
        <v>157</v>
      </c>
      <c r="E126" s="26"/>
      <c r="F126" s="81"/>
      <c r="G126" s="81"/>
    </row>
    <row r="127" spans="1:7" ht="31.5">
      <c r="A127" s="22" t="s">
        <v>243</v>
      </c>
      <c r="B127" s="20" t="s">
        <v>70</v>
      </c>
      <c r="C127" s="40" t="s">
        <v>36</v>
      </c>
      <c r="D127" s="94">
        <f>SUM(D128)</f>
        <v>157</v>
      </c>
      <c r="E127" s="40"/>
      <c r="F127" s="81"/>
      <c r="G127" s="81"/>
    </row>
    <row r="128" spans="1:7" ht="31.5">
      <c r="A128" s="24" t="s">
        <v>17</v>
      </c>
      <c r="B128" s="20" t="s">
        <v>70</v>
      </c>
      <c r="C128" s="26">
        <v>240</v>
      </c>
      <c r="D128" s="83">
        <v>157</v>
      </c>
      <c r="E128" s="26"/>
      <c r="F128" s="83"/>
      <c r="G128" s="83"/>
    </row>
    <row r="129" spans="1:7" ht="31.5">
      <c r="A129" s="36" t="s">
        <v>581</v>
      </c>
      <c r="B129" s="96" t="s">
        <v>583</v>
      </c>
      <c r="C129" s="95"/>
      <c r="D129" s="94">
        <f>SUM(D130)</f>
        <v>45</v>
      </c>
      <c r="E129" s="26"/>
      <c r="F129" s="83"/>
      <c r="G129" s="83"/>
    </row>
    <row r="130" spans="1:7" ht="31.5">
      <c r="A130" s="97" t="s">
        <v>243</v>
      </c>
      <c r="B130" s="96" t="s">
        <v>583</v>
      </c>
      <c r="C130" s="95">
        <v>200</v>
      </c>
      <c r="D130" s="94">
        <f>SUM(D131)</f>
        <v>45</v>
      </c>
      <c r="E130" s="26"/>
      <c r="F130" s="83"/>
      <c r="G130" s="83"/>
    </row>
    <row r="131" spans="1:7" ht="31.5">
      <c r="A131" s="24" t="s">
        <v>17</v>
      </c>
      <c r="B131" s="96" t="s">
        <v>583</v>
      </c>
      <c r="C131" s="95">
        <v>240</v>
      </c>
      <c r="D131" s="94">
        <v>45</v>
      </c>
      <c r="E131" s="26"/>
      <c r="F131" s="83"/>
      <c r="G131" s="83"/>
    </row>
    <row r="132" spans="1:7" ht="31.5">
      <c r="A132" s="36" t="s">
        <v>385</v>
      </c>
      <c r="B132" s="20" t="s">
        <v>71</v>
      </c>
      <c r="C132" s="17"/>
      <c r="D132" s="94">
        <f>SUM(D133)</f>
        <v>68</v>
      </c>
      <c r="E132" s="17"/>
      <c r="F132" s="81"/>
      <c r="G132" s="81"/>
    </row>
    <row r="133" spans="1:7" ht="31.5">
      <c r="A133" s="36" t="s">
        <v>412</v>
      </c>
      <c r="B133" s="96" t="s">
        <v>414</v>
      </c>
      <c r="C133" s="17"/>
      <c r="D133" s="94">
        <f>SUM(D134)</f>
        <v>68</v>
      </c>
      <c r="E133" s="17"/>
      <c r="F133" s="81"/>
      <c r="G133" s="81"/>
    </row>
    <row r="134" spans="1:7" ht="31.5">
      <c r="A134" s="27" t="s">
        <v>29</v>
      </c>
      <c r="B134" s="96" t="s">
        <v>414</v>
      </c>
      <c r="C134" s="28">
        <v>600</v>
      </c>
      <c r="D134" s="94">
        <f>SUM(D135)</f>
        <v>68</v>
      </c>
      <c r="E134" s="28"/>
      <c r="F134" s="81"/>
      <c r="G134" s="81"/>
    </row>
    <row r="135" spans="1:7" ht="15.75">
      <c r="A135" s="27" t="s">
        <v>48</v>
      </c>
      <c r="B135" s="96" t="s">
        <v>414</v>
      </c>
      <c r="C135" s="17">
        <v>610</v>
      </c>
      <c r="D135" s="94">
        <v>68</v>
      </c>
      <c r="E135" s="17"/>
      <c r="F135" s="81"/>
      <c r="G135" s="81"/>
    </row>
    <row r="136" spans="1:7" ht="63">
      <c r="A136" s="19" t="s">
        <v>582</v>
      </c>
      <c r="B136" s="20" t="s">
        <v>72</v>
      </c>
      <c r="C136" s="17"/>
      <c r="D136" s="94">
        <f>SUM(D137)</f>
        <v>373</v>
      </c>
      <c r="E136" s="17"/>
      <c r="F136" s="81"/>
      <c r="G136" s="81"/>
    </row>
    <row r="137" spans="1:7" ht="15.75">
      <c r="A137" s="19" t="s">
        <v>73</v>
      </c>
      <c r="B137" s="20" t="s">
        <v>74</v>
      </c>
      <c r="C137" s="26"/>
      <c r="D137" s="94">
        <f>SUM(D138,D140)</f>
        <v>373</v>
      </c>
      <c r="E137" s="26"/>
      <c r="F137" s="81"/>
      <c r="G137" s="81"/>
    </row>
    <row r="138" spans="1:7" ht="31.5">
      <c r="A138" s="22" t="s">
        <v>243</v>
      </c>
      <c r="B138" s="20" t="s">
        <v>74</v>
      </c>
      <c r="C138" s="40" t="s">
        <v>36</v>
      </c>
      <c r="D138" s="94">
        <f>SUM(D139)</f>
        <v>138</v>
      </c>
      <c r="E138" s="40"/>
      <c r="F138" s="81"/>
      <c r="G138" s="81"/>
    </row>
    <row r="139" spans="1:7" ht="31.5">
      <c r="A139" s="24" t="s">
        <v>17</v>
      </c>
      <c r="B139" s="20" t="s">
        <v>74</v>
      </c>
      <c r="C139" s="26">
        <v>240</v>
      </c>
      <c r="D139" s="83">
        <v>138</v>
      </c>
      <c r="E139" s="26"/>
      <c r="F139" s="83"/>
      <c r="G139" s="83"/>
    </row>
    <row r="140" spans="1:7" ht="31.5">
      <c r="A140" s="27" t="s">
        <v>29</v>
      </c>
      <c r="B140" s="20" t="s">
        <v>74</v>
      </c>
      <c r="C140" s="28">
        <v>600</v>
      </c>
      <c r="D140" s="94">
        <f>SUM(D141,D142)</f>
        <v>235</v>
      </c>
      <c r="E140" s="28"/>
      <c r="F140" s="81"/>
      <c r="G140" s="81"/>
    </row>
    <row r="141" spans="1:7" ht="15.75">
      <c r="A141" s="27" t="s">
        <v>48</v>
      </c>
      <c r="B141" s="20" t="s">
        <v>74</v>
      </c>
      <c r="C141" s="17">
        <v>610</v>
      </c>
      <c r="D141" s="94">
        <v>159.5</v>
      </c>
      <c r="E141" s="17"/>
      <c r="F141" s="81"/>
      <c r="G141" s="81"/>
    </row>
    <row r="142" spans="1:7" ht="15.75">
      <c r="A142" s="27" t="s">
        <v>30</v>
      </c>
      <c r="B142" s="96" t="s">
        <v>74</v>
      </c>
      <c r="C142" s="17">
        <v>620</v>
      </c>
      <c r="D142" s="94">
        <v>75.5</v>
      </c>
      <c r="E142" s="17"/>
      <c r="F142" s="94"/>
      <c r="G142" s="94"/>
    </row>
    <row r="143" spans="1:7" ht="47.25">
      <c r="A143" s="19" t="s">
        <v>265</v>
      </c>
      <c r="B143" s="42" t="s">
        <v>75</v>
      </c>
      <c r="C143" s="23"/>
      <c r="D143" s="94">
        <f>SUM(D144,D148,D152,D158,D162,D166)</f>
        <v>34208.1</v>
      </c>
      <c r="E143" s="23"/>
      <c r="F143" s="81"/>
      <c r="G143" s="81"/>
    </row>
    <row r="144" spans="1:7" ht="47.25">
      <c r="A144" s="24" t="s">
        <v>80</v>
      </c>
      <c r="B144" s="42" t="s">
        <v>76</v>
      </c>
      <c r="C144" s="23"/>
      <c r="D144" s="85">
        <f>SUM(D145)</f>
        <v>93</v>
      </c>
      <c r="E144" s="23"/>
      <c r="F144" s="85"/>
      <c r="G144" s="85"/>
    </row>
    <row r="145" spans="1:7" ht="47.25">
      <c r="A145" s="24" t="s">
        <v>81</v>
      </c>
      <c r="B145" s="42" t="s">
        <v>78</v>
      </c>
      <c r="C145" s="23"/>
      <c r="D145" s="85">
        <f>SUM(D146)</f>
        <v>93</v>
      </c>
      <c r="E145" s="23"/>
      <c r="F145" s="85"/>
      <c r="G145" s="85"/>
    </row>
    <row r="146" spans="1:7" ht="31.5">
      <c r="A146" s="22" t="s">
        <v>243</v>
      </c>
      <c r="B146" s="42" t="s">
        <v>78</v>
      </c>
      <c r="C146" s="23">
        <v>200</v>
      </c>
      <c r="D146" s="94">
        <f>SUM(D147)</f>
        <v>93</v>
      </c>
      <c r="E146" s="23"/>
      <c r="F146" s="81"/>
      <c r="G146" s="81"/>
    </row>
    <row r="147" spans="1:7" ht="31.5">
      <c r="A147" s="22" t="s">
        <v>17</v>
      </c>
      <c r="B147" s="42" t="s">
        <v>78</v>
      </c>
      <c r="C147" s="23">
        <v>240</v>
      </c>
      <c r="D147" s="94">
        <v>93</v>
      </c>
      <c r="E147" s="23"/>
      <c r="F147" s="81"/>
      <c r="G147" s="81"/>
    </row>
    <row r="148" spans="1:7" ht="31.5">
      <c r="A148" s="24" t="s">
        <v>82</v>
      </c>
      <c r="B148" s="42" t="s">
        <v>266</v>
      </c>
      <c r="C148" s="23"/>
      <c r="D148" s="94">
        <f>SUM(D149)</f>
        <v>60</v>
      </c>
      <c r="E148" s="23"/>
      <c r="F148" s="81"/>
      <c r="G148" s="81"/>
    </row>
    <row r="149" spans="1:7" ht="47.25">
      <c r="A149" s="24" t="s">
        <v>81</v>
      </c>
      <c r="B149" s="42" t="s">
        <v>267</v>
      </c>
      <c r="C149" s="23"/>
      <c r="D149" s="94">
        <f>SUM(D150)</f>
        <v>60</v>
      </c>
      <c r="E149" s="23"/>
      <c r="F149" s="81"/>
      <c r="G149" s="81"/>
    </row>
    <row r="150" spans="1:7" ht="31.5">
      <c r="A150" s="22" t="s">
        <v>243</v>
      </c>
      <c r="B150" s="42" t="s">
        <v>267</v>
      </c>
      <c r="C150" s="23">
        <v>200</v>
      </c>
      <c r="D150" s="94">
        <f>SUM(D151)</f>
        <v>60</v>
      </c>
      <c r="E150" s="23"/>
      <c r="F150" s="81"/>
      <c r="G150" s="81"/>
    </row>
    <row r="151" spans="1:7" ht="31.5">
      <c r="A151" s="22" t="s">
        <v>17</v>
      </c>
      <c r="B151" s="42" t="s">
        <v>267</v>
      </c>
      <c r="C151" s="23">
        <v>240</v>
      </c>
      <c r="D151" s="94">
        <v>60</v>
      </c>
      <c r="E151" s="23"/>
      <c r="F151" s="81"/>
      <c r="G151" s="81"/>
    </row>
    <row r="152" spans="1:7" ht="31.5">
      <c r="A152" s="24" t="s">
        <v>83</v>
      </c>
      <c r="B152" s="42" t="s">
        <v>268</v>
      </c>
      <c r="C152" s="23"/>
      <c r="D152" s="94">
        <f>SUM(D153)</f>
        <v>647</v>
      </c>
      <c r="E152" s="23"/>
      <c r="F152" s="81"/>
      <c r="G152" s="81"/>
    </row>
    <row r="153" spans="1:7" ht="47.25">
      <c r="A153" s="24" t="s">
        <v>81</v>
      </c>
      <c r="B153" s="42" t="s">
        <v>269</v>
      </c>
      <c r="C153" s="23"/>
      <c r="D153" s="94">
        <f>SUM(D154,D156)</f>
        <v>647</v>
      </c>
      <c r="E153" s="23"/>
      <c r="F153" s="81"/>
      <c r="G153" s="81"/>
    </row>
    <row r="154" spans="1:7" ht="31.5">
      <c r="A154" s="22" t="s">
        <v>243</v>
      </c>
      <c r="B154" s="42" t="s">
        <v>269</v>
      </c>
      <c r="C154" s="23">
        <v>200</v>
      </c>
      <c r="D154" s="94">
        <f>SUM(D155)</f>
        <v>47</v>
      </c>
      <c r="E154" s="23"/>
      <c r="F154" s="81"/>
      <c r="G154" s="81"/>
    </row>
    <row r="155" spans="1:7" ht="31.5">
      <c r="A155" s="22" t="s">
        <v>17</v>
      </c>
      <c r="B155" s="42" t="s">
        <v>269</v>
      </c>
      <c r="C155" s="23">
        <v>240</v>
      </c>
      <c r="D155" s="94">
        <v>47</v>
      </c>
      <c r="E155" s="23"/>
      <c r="F155" s="81"/>
      <c r="G155" s="81"/>
    </row>
    <row r="156" spans="1:7" ht="31.5">
      <c r="A156" s="27" t="s">
        <v>29</v>
      </c>
      <c r="B156" s="42" t="s">
        <v>269</v>
      </c>
      <c r="C156" s="28">
        <v>600</v>
      </c>
      <c r="D156" s="94">
        <f>SUM(D157)</f>
        <v>600</v>
      </c>
      <c r="E156" s="28"/>
      <c r="F156" s="94"/>
      <c r="G156" s="94"/>
    </row>
    <row r="157" spans="1:7" ht="15.75">
      <c r="A157" s="27" t="s">
        <v>48</v>
      </c>
      <c r="B157" s="42" t="s">
        <v>269</v>
      </c>
      <c r="C157" s="17">
        <v>610</v>
      </c>
      <c r="D157" s="94">
        <v>600</v>
      </c>
      <c r="E157" s="17"/>
      <c r="F157" s="94"/>
      <c r="G157" s="94"/>
    </row>
    <row r="158" spans="1:7" ht="31.5">
      <c r="A158" s="24" t="s">
        <v>464</v>
      </c>
      <c r="B158" s="42" t="s">
        <v>270</v>
      </c>
      <c r="C158" s="26"/>
      <c r="D158" s="94">
        <f t="shared" ref="D158:D160" si="2">SUM(D159)</f>
        <v>13706.9</v>
      </c>
      <c r="E158" s="26"/>
      <c r="F158" s="81"/>
      <c r="G158" s="81"/>
    </row>
    <row r="159" spans="1:7" ht="47.25">
      <c r="A159" s="24" t="s">
        <v>465</v>
      </c>
      <c r="B159" s="42" t="s">
        <v>383</v>
      </c>
      <c r="C159" s="23"/>
      <c r="D159" s="94">
        <f t="shared" si="2"/>
        <v>13706.9</v>
      </c>
      <c r="E159" s="23"/>
      <c r="F159" s="81"/>
      <c r="G159" s="81"/>
    </row>
    <row r="160" spans="1:7" ht="15.75">
      <c r="A160" s="22" t="s">
        <v>10</v>
      </c>
      <c r="B160" s="42" t="s">
        <v>383</v>
      </c>
      <c r="C160" s="23">
        <v>800</v>
      </c>
      <c r="D160" s="94">
        <f t="shared" si="2"/>
        <v>13706.9</v>
      </c>
      <c r="E160" s="23"/>
      <c r="F160" s="81"/>
      <c r="G160" s="81"/>
    </row>
    <row r="161" spans="1:11" ht="15.75">
      <c r="A161" s="22" t="s">
        <v>85</v>
      </c>
      <c r="B161" s="42" t="s">
        <v>383</v>
      </c>
      <c r="C161" s="23">
        <v>870</v>
      </c>
      <c r="D161" s="85">
        <v>13706.9</v>
      </c>
      <c r="E161" s="23"/>
      <c r="F161" s="85"/>
      <c r="G161" s="85"/>
    </row>
    <row r="162" spans="1:11" ht="31.5">
      <c r="A162" s="24" t="s">
        <v>84</v>
      </c>
      <c r="B162" s="42" t="s">
        <v>272</v>
      </c>
      <c r="C162" s="95"/>
      <c r="D162" s="94">
        <f>SUM(D163)</f>
        <v>30</v>
      </c>
      <c r="E162" s="95"/>
      <c r="F162" s="85"/>
      <c r="G162" s="85"/>
    </row>
    <row r="163" spans="1:11" ht="47.25">
      <c r="A163" s="24" t="s">
        <v>81</v>
      </c>
      <c r="B163" s="42" t="s">
        <v>384</v>
      </c>
      <c r="C163" s="95"/>
      <c r="D163" s="94">
        <f>SUM(D164)</f>
        <v>30</v>
      </c>
      <c r="E163" s="95"/>
      <c r="F163" s="85"/>
      <c r="G163" s="85"/>
    </row>
    <row r="164" spans="1:11" ht="31.5">
      <c r="A164" s="97" t="s">
        <v>243</v>
      </c>
      <c r="B164" s="42" t="s">
        <v>384</v>
      </c>
      <c r="C164" s="95">
        <v>200</v>
      </c>
      <c r="D164" s="94">
        <f>SUM(D165)</f>
        <v>30</v>
      </c>
      <c r="E164" s="95"/>
      <c r="F164" s="85"/>
      <c r="G164" s="85"/>
    </row>
    <row r="165" spans="1:11" ht="31.5">
      <c r="A165" s="97" t="s">
        <v>17</v>
      </c>
      <c r="B165" s="42" t="s">
        <v>384</v>
      </c>
      <c r="C165" s="95">
        <v>240</v>
      </c>
      <c r="D165" s="94">
        <v>30</v>
      </c>
      <c r="E165" s="95"/>
      <c r="F165" s="85"/>
      <c r="G165" s="85"/>
    </row>
    <row r="166" spans="1:11" ht="47.25">
      <c r="A166" s="24" t="s">
        <v>466</v>
      </c>
      <c r="B166" s="42" t="s">
        <v>271</v>
      </c>
      <c r="C166" s="23"/>
      <c r="D166" s="94">
        <f t="shared" ref="D166" si="3">SUM(D167)</f>
        <v>19671.2</v>
      </c>
      <c r="E166" s="23"/>
      <c r="F166" s="81"/>
      <c r="G166" s="81"/>
      <c r="K166" s="24"/>
    </row>
    <row r="167" spans="1:11" ht="31.5">
      <c r="A167" s="45" t="s">
        <v>373</v>
      </c>
      <c r="B167" s="42" t="s">
        <v>374</v>
      </c>
      <c r="C167" s="23"/>
      <c r="D167" s="94">
        <f>SUM(D169,D171,D172)</f>
        <v>19671.2</v>
      </c>
      <c r="E167" s="23"/>
      <c r="F167" s="81"/>
      <c r="G167" s="81"/>
      <c r="K167" s="64"/>
    </row>
    <row r="168" spans="1:11" ht="47.25">
      <c r="A168" s="97" t="s">
        <v>43</v>
      </c>
      <c r="B168" s="42" t="s">
        <v>374</v>
      </c>
      <c r="C168" s="95">
        <v>100</v>
      </c>
      <c r="D168" s="94">
        <f>SUM(D169)</f>
        <v>18395.3</v>
      </c>
      <c r="E168" s="23"/>
      <c r="F168" s="81"/>
      <c r="G168" s="81"/>
      <c r="K168" s="64"/>
    </row>
    <row r="169" spans="1:11" ht="15.75">
      <c r="A169" s="97" t="s">
        <v>44</v>
      </c>
      <c r="B169" s="42" t="s">
        <v>374</v>
      </c>
      <c r="C169" s="95">
        <v>110</v>
      </c>
      <c r="D169" s="94">
        <v>18395.3</v>
      </c>
      <c r="E169" s="95"/>
      <c r="F169" s="94"/>
      <c r="G169" s="94"/>
      <c r="K169" s="64"/>
    </row>
    <row r="170" spans="1:11" ht="31.5">
      <c r="A170" s="97" t="s">
        <v>243</v>
      </c>
      <c r="B170" s="42" t="s">
        <v>374</v>
      </c>
      <c r="C170" s="95">
        <v>200</v>
      </c>
      <c r="D170" s="94">
        <f>SUM(D171)</f>
        <v>1273.2</v>
      </c>
      <c r="E170" s="95"/>
      <c r="F170" s="94"/>
      <c r="G170" s="94"/>
      <c r="K170" s="64"/>
    </row>
    <row r="171" spans="1:11" ht="31.5">
      <c r="A171" s="97" t="s">
        <v>17</v>
      </c>
      <c r="B171" s="42" t="s">
        <v>374</v>
      </c>
      <c r="C171" s="95">
        <v>240</v>
      </c>
      <c r="D171" s="94">
        <v>1273.2</v>
      </c>
      <c r="E171" s="95"/>
      <c r="F171" s="94"/>
      <c r="G171" s="94"/>
      <c r="K171" s="64"/>
    </row>
    <row r="172" spans="1:11" ht="15.75">
      <c r="A172" s="97" t="s">
        <v>10</v>
      </c>
      <c r="B172" s="42" t="s">
        <v>374</v>
      </c>
      <c r="C172" s="95">
        <v>800</v>
      </c>
      <c r="D172" s="94">
        <f>SUM(D173)</f>
        <v>2.7</v>
      </c>
      <c r="E172" s="95"/>
      <c r="F172" s="94"/>
      <c r="G172" s="94"/>
      <c r="K172" s="64"/>
    </row>
    <row r="173" spans="1:11" ht="15.75">
      <c r="A173" s="97" t="s">
        <v>45</v>
      </c>
      <c r="B173" s="42" t="s">
        <v>374</v>
      </c>
      <c r="C173" s="95">
        <v>850</v>
      </c>
      <c r="D173" s="94">
        <v>2.7</v>
      </c>
      <c r="E173" s="95"/>
      <c r="F173" s="94"/>
      <c r="G173" s="94"/>
      <c r="K173" s="64"/>
    </row>
    <row r="174" spans="1:11" ht="31.5">
      <c r="A174" s="19" t="s">
        <v>273</v>
      </c>
      <c r="B174" s="42" t="s">
        <v>79</v>
      </c>
      <c r="C174" s="95"/>
      <c r="D174" s="94">
        <f>SUM(D175,)</f>
        <v>1654</v>
      </c>
      <c r="E174" s="23"/>
      <c r="F174" s="81"/>
      <c r="G174" s="81"/>
      <c r="K174" s="64"/>
    </row>
    <row r="175" spans="1:11" ht="31.5">
      <c r="A175" s="19" t="s">
        <v>400</v>
      </c>
      <c r="B175" s="42" t="s">
        <v>403</v>
      </c>
      <c r="C175" s="95"/>
      <c r="D175" s="94">
        <f>SUM(D176,D179,D182)</f>
        <v>1654</v>
      </c>
      <c r="E175" s="23"/>
      <c r="F175" s="81"/>
      <c r="G175" s="81"/>
      <c r="K175" s="64"/>
    </row>
    <row r="176" spans="1:11" ht="15.75">
      <c r="A176" s="19" t="s">
        <v>401</v>
      </c>
      <c r="B176" s="42" t="s">
        <v>404</v>
      </c>
      <c r="C176" s="95"/>
      <c r="D176" s="94">
        <f>SUM(D177)</f>
        <v>480</v>
      </c>
      <c r="E176" s="23"/>
      <c r="F176" s="81"/>
      <c r="G176" s="81"/>
      <c r="K176" s="64"/>
    </row>
    <row r="177" spans="1:11" ht="31.5">
      <c r="A177" s="97" t="s">
        <v>243</v>
      </c>
      <c r="B177" s="42" t="s">
        <v>404</v>
      </c>
      <c r="C177" s="95">
        <v>200</v>
      </c>
      <c r="D177" s="94">
        <f>SUM(D178)</f>
        <v>480</v>
      </c>
      <c r="E177" s="23"/>
      <c r="F177" s="81"/>
      <c r="G177" s="81"/>
      <c r="K177" s="22"/>
    </row>
    <row r="178" spans="1:11" ht="31.5">
      <c r="A178" s="97" t="s">
        <v>17</v>
      </c>
      <c r="B178" s="42" t="s">
        <v>404</v>
      </c>
      <c r="C178" s="95">
        <v>240</v>
      </c>
      <c r="D178" s="94">
        <v>480</v>
      </c>
      <c r="E178" s="23"/>
      <c r="F178" s="81"/>
      <c r="G178" s="81"/>
      <c r="K178" s="22"/>
    </row>
    <row r="179" spans="1:11" ht="31.5">
      <c r="A179" s="97" t="s">
        <v>402</v>
      </c>
      <c r="B179" s="42" t="s">
        <v>405</v>
      </c>
      <c r="C179" s="95"/>
      <c r="D179" s="94">
        <f>SUM(D180)</f>
        <v>840</v>
      </c>
      <c r="E179" s="23"/>
      <c r="F179" s="81"/>
      <c r="G179" s="81"/>
      <c r="K179" s="24"/>
    </row>
    <row r="180" spans="1:11" ht="31.5">
      <c r="A180" s="97" t="s">
        <v>243</v>
      </c>
      <c r="B180" s="42" t="s">
        <v>405</v>
      </c>
      <c r="C180" s="95">
        <v>200</v>
      </c>
      <c r="D180" s="94">
        <f>SUM(D181)</f>
        <v>840</v>
      </c>
      <c r="E180" s="23"/>
      <c r="F180" s="81"/>
      <c r="G180" s="81"/>
      <c r="K180" s="24"/>
    </row>
    <row r="181" spans="1:11" ht="31.5">
      <c r="A181" s="97" t="s">
        <v>17</v>
      </c>
      <c r="B181" s="42" t="s">
        <v>405</v>
      </c>
      <c r="C181" s="95">
        <v>240</v>
      </c>
      <c r="D181" s="94">
        <v>840</v>
      </c>
      <c r="E181" s="23"/>
      <c r="F181" s="81"/>
      <c r="G181" s="81"/>
      <c r="K181" s="24"/>
    </row>
    <row r="182" spans="1:11" ht="47.25">
      <c r="A182" s="19" t="s">
        <v>89</v>
      </c>
      <c r="B182" s="42" t="s">
        <v>406</v>
      </c>
      <c r="C182" s="95"/>
      <c r="D182" s="94">
        <f>SUM(D183)</f>
        <v>334</v>
      </c>
      <c r="E182" s="23"/>
      <c r="F182" s="81"/>
      <c r="G182" s="81"/>
      <c r="K182" s="22"/>
    </row>
    <row r="183" spans="1:11" ht="31.5">
      <c r="A183" s="97" t="s">
        <v>243</v>
      </c>
      <c r="B183" s="42" t="s">
        <v>406</v>
      </c>
      <c r="C183" s="95">
        <v>200</v>
      </c>
      <c r="D183" s="94">
        <f>SUM(D184)</f>
        <v>334</v>
      </c>
      <c r="E183" s="23"/>
      <c r="F183" s="81"/>
      <c r="G183" s="81"/>
      <c r="K183" s="22"/>
    </row>
    <row r="184" spans="1:11" ht="31.5">
      <c r="A184" s="97" t="s">
        <v>17</v>
      </c>
      <c r="B184" s="42" t="s">
        <v>406</v>
      </c>
      <c r="C184" s="95">
        <v>240</v>
      </c>
      <c r="D184" s="94">
        <v>334</v>
      </c>
      <c r="E184" s="23"/>
      <c r="F184" s="81"/>
      <c r="G184" s="81"/>
      <c r="K184" s="24"/>
    </row>
    <row r="185" spans="1:11" ht="31.5">
      <c r="A185" s="19" t="s">
        <v>274</v>
      </c>
      <c r="B185" s="42" t="s">
        <v>86</v>
      </c>
      <c r="C185" s="23"/>
      <c r="D185" s="94">
        <f>SUM(D186,D202,D209,D214,D218)</f>
        <v>13413.799999999997</v>
      </c>
      <c r="E185" s="23"/>
      <c r="F185" s="81"/>
      <c r="G185" s="81"/>
    </row>
    <row r="186" spans="1:11" ht="15.75">
      <c r="A186" s="19" t="s">
        <v>386</v>
      </c>
      <c r="B186" s="42" t="s">
        <v>87</v>
      </c>
      <c r="C186" s="95"/>
      <c r="D186" s="94">
        <f>SUM(D187,D190,D193,D196,D199,)</f>
        <v>1728.8</v>
      </c>
      <c r="E186" s="23"/>
      <c r="F186" s="81"/>
      <c r="G186" s="81"/>
    </row>
    <row r="187" spans="1:11" ht="31.5">
      <c r="A187" s="97" t="s">
        <v>603</v>
      </c>
      <c r="B187" s="42" t="s">
        <v>604</v>
      </c>
      <c r="C187" s="95"/>
      <c r="D187" s="94">
        <f>SUM(D188)</f>
        <v>20</v>
      </c>
      <c r="E187" s="42"/>
      <c r="F187" s="95"/>
      <c r="G187" s="94"/>
    </row>
    <row r="188" spans="1:11" ht="31.5">
      <c r="A188" s="97" t="s">
        <v>243</v>
      </c>
      <c r="B188" s="42" t="s">
        <v>604</v>
      </c>
      <c r="C188" s="95">
        <v>200</v>
      </c>
      <c r="D188" s="94">
        <f>SUM(D189)</f>
        <v>20</v>
      </c>
      <c r="E188" s="42"/>
      <c r="F188" s="95"/>
      <c r="G188" s="94"/>
    </row>
    <row r="189" spans="1:11" ht="31.5">
      <c r="A189" s="97" t="s">
        <v>17</v>
      </c>
      <c r="B189" s="42" t="s">
        <v>604</v>
      </c>
      <c r="C189" s="95">
        <v>240</v>
      </c>
      <c r="D189" s="94">
        <v>20</v>
      </c>
      <c r="E189" s="42"/>
      <c r="F189" s="95"/>
      <c r="G189" s="94"/>
    </row>
    <row r="190" spans="1:11" ht="15.75">
      <c r="A190" s="97" t="s">
        <v>275</v>
      </c>
      <c r="B190" s="42" t="s">
        <v>407</v>
      </c>
      <c r="C190" s="95"/>
      <c r="D190" s="94">
        <f>SUM(D191)</f>
        <v>90</v>
      </c>
      <c r="E190" s="23"/>
      <c r="F190" s="81"/>
      <c r="G190" s="81"/>
    </row>
    <row r="191" spans="1:11" ht="31.5">
      <c r="A191" s="97" t="s">
        <v>243</v>
      </c>
      <c r="B191" s="42" t="s">
        <v>407</v>
      </c>
      <c r="C191" s="95">
        <v>200</v>
      </c>
      <c r="D191" s="94">
        <f>SUM(D192)</f>
        <v>90</v>
      </c>
      <c r="E191" s="23"/>
      <c r="F191" s="81"/>
      <c r="G191" s="81"/>
    </row>
    <row r="192" spans="1:11" ht="31.5">
      <c r="A192" s="97" t="s">
        <v>17</v>
      </c>
      <c r="B192" s="42" t="s">
        <v>407</v>
      </c>
      <c r="C192" s="95">
        <v>240</v>
      </c>
      <c r="D192" s="94">
        <v>90</v>
      </c>
      <c r="E192" s="23"/>
      <c r="F192" s="81"/>
      <c r="G192" s="81"/>
    </row>
    <row r="193" spans="1:7" ht="47.25">
      <c r="A193" s="97" t="s">
        <v>276</v>
      </c>
      <c r="B193" s="42" t="s">
        <v>408</v>
      </c>
      <c r="C193" s="95"/>
      <c r="D193" s="94">
        <f>SUM(D194)</f>
        <v>760.8</v>
      </c>
      <c r="E193" s="23"/>
      <c r="F193" s="81"/>
      <c r="G193" s="81"/>
    </row>
    <row r="194" spans="1:7" ht="31.5">
      <c r="A194" s="97" t="s">
        <v>243</v>
      </c>
      <c r="B194" s="42" t="s">
        <v>408</v>
      </c>
      <c r="C194" s="95">
        <v>200</v>
      </c>
      <c r="D194" s="94">
        <f>SUM(D195)</f>
        <v>760.8</v>
      </c>
      <c r="E194" s="23"/>
      <c r="F194" s="81"/>
      <c r="G194" s="81"/>
    </row>
    <row r="195" spans="1:7" ht="31.5">
      <c r="A195" s="97" t="s">
        <v>17</v>
      </c>
      <c r="B195" s="42" t="s">
        <v>408</v>
      </c>
      <c r="C195" s="95">
        <v>240</v>
      </c>
      <c r="D195" s="94">
        <v>760.8</v>
      </c>
      <c r="E195" s="23"/>
      <c r="F195" s="81"/>
      <c r="G195" s="81"/>
    </row>
    <row r="196" spans="1:7" ht="47.25">
      <c r="A196" s="97" t="s">
        <v>277</v>
      </c>
      <c r="B196" s="42" t="s">
        <v>413</v>
      </c>
      <c r="C196" s="95"/>
      <c r="D196" s="94">
        <f>SUM(D197)</f>
        <v>498</v>
      </c>
      <c r="E196" s="23"/>
      <c r="F196" s="81"/>
      <c r="G196" s="81"/>
    </row>
    <row r="197" spans="1:7" ht="31.5">
      <c r="A197" s="97" t="s">
        <v>243</v>
      </c>
      <c r="B197" s="42" t="s">
        <v>413</v>
      </c>
      <c r="C197" s="95">
        <v>200</v>
      </c>
      <c r="D197" s="94">
        <f>SUM(D198)</f>
        <v>498</v>
      </c>
      <c r="E197" s="23"/>
      <c r="F197" s="81"/>
      <c r="G197" s="81"/>
    </row>
    <row r="198" spans="1:7" ht="31.5">
      <c r="A198" s="97" t="s">
        <v>17</v>
      </c>
      <c r="B198" s="42" t="s">
        <v>413</v>
      </c>
      <c r="C198" s="95">
        <v>240</v>
      </c>
      <c r="D198" s="94">
        <v>498</v>
      </c>
      <c r="E198" s="23"/>
      <c r="F198" s="81"/>
      <c r="G198" s="81"/>
    </row>
    <row r="199" spans="1:7" ht="47.25">
      <c r="A199" s="97" t="s">
        <v>278</v>
      </c>
      <c r="B199" s="42" t="s">
        <v>279</v>
      </c>
      <c r="C199" s="95"/>
      <c r="D199" s="94">
        <f>SUM(D200)</f>
        <v>360</v>
      </c>
      <c r="E199" s="95"/>
      <c r="F199" s="94"/>
      <c r="G199" s="94"/>
    </row>
    <row r="200" spans="1:7" ht="31.5">
      <c r="A200" s="97" t="s">
        <v>243</v>
      </c>
      <c r="B200" s="42" t="s">
        <v>279</v>
      </c>
      <c r="C200" s="95">
        <v>200</v>
      </c>
      <c r="D200" s="94">
        <f>SUM(D201)</f>
        <v>360</v>
      </c>
      <c r="E200" s="95"/>
      <c r="F200" s="94"/>
      <c r="G200" s="94"/>
    </row>
    <row r="201" spans="1:7" ht="31.5">
      <c r="A201" s="97" t="s">
        <v>17</v>
      </c>
      <c r="B201" s="42" t="s">
        <v>279</v>
      </c>
      <c r="C201" s="95">
        <v>240</v>
      </c>
      <c r="D201" s="94">
        <v>360</v>
      </c>
      <c r="E201" s="95"/>
      <c r="F201" s="94"/>
      <c r="G201" s="94"/>
    </row>
    <row r="202" spans="1:7" ht="31.5">
      <c r="A202" s="27" t="s">
        <v>387</v>
      </c>
      <c r="B202" s="42" t="s">
        <v>388</v>
      </c>
      <c r="C202" s="28"/>
      <c r="D202" s="94">
        <f>SUM(D203)</f>
        <v>1760.8999999999999</v>
      </c>
      <c r="E202" s="28"/>
      <c r="F202" s="94"/>
      <c r="G202" s="94"/>
    </row>
    <row r="203" spans="1:7" ht="31.5">
      <c r="A203" s="27" t="s">
        <v>389</v>
      </c>
      <c r="B203" s="42" t="s">
        <v>390</v>
      </c>
      <c r="C203" s="28"/>
      <c r="D203" s="94">
        <f>SUM(D204,D206)</f>
        <v>1760.8999999999999</v>
      </c>
      <c r="E203" s="28"/>
      <c r="F203" s="81"/>
      <c r="G203" s="81"/>
    </row>
    <row r="204" spans="1:7" ht="31.5">
      <c r="A204" s="97" t="s">
        <v>243</v>
      </c>
      <c r="B204" s="42" t="s">
        <v>390</v>
      </c>
      <c r="C204" s="40" t="s">
        <v>36</v>
      </c>
      <c r="D204" s="94">
        <f>SUM(D205)</f>
        <v>58.8</v>
      </c>
      <c r="E204" s="42"/>
      <c r="F204" s="40"/>
      <c r="G204" s="94"/>
    </row>
    <row r="205" spans="1:7" ht="31.5">
      <c r="A205" s="24" t="s">
        <v>17</v>
      </c>
      <c r="B205" s="42" t="s">
        <v>390</v>
      </c>
      <c r="C205" s="26">
        <v>240</v>
      </c>
      <c r="D205" s="83">
        <v>58.8</v>
      </c>
      <c r="E205" s="42"/>
      <c r="F205" s="26"/>
      <c r="G205" s="83"/>
    </row>
    <row r="206" spans="1:7" ht="31.5">
      <c r="A206" s="27" t="s">
        <v>29</v>
      </c>
      <c r="B206" s="42" t="s">
        <v>390</v>
      </c>
      <c r="C206" s="28">
        <v>600</v>
      </c>
      <c r="D206" s="94">
        <f>SUM(D207,D208)</f>
        <v>1702.1</v>
      </c>
      <c r="E206" s="28"/>
      <c r="F206" s="81"/>
      <c r="G206" s="81"/>
    </row>
    <row r="207" spans="1:7" ht="15.75">
      <c r="A207" s="27" t="s">
        <v>48</v>
      </c>
      <c r="B207" s="42" t="s">
        <v>390</v>
      </c>
      <c r="C207" s="17">
        <v>610</v>
      </c>
      <c r="D207" s="94">
        <v>785.8</v>
      </c>
      <c r="E207" s="28"/>
      <c r="F207" s="81"/>
      <c r="G207" s="81"/>
    </row>
    <row r="208" spans="1:7" ht="15.75">
      <c r="A208" s="27" t="s">
        <v>30</v>
      </c>
      <c r="B208" s="42" t="s">
        <v>390</v>
      </c>
      <c r="C208" s="17">
        <v>620</v>
      </c>
      <c r="D208" s="94">
        <v>916.3</v>
      </c>
      <c r="E208" s="28"/>
      <c r="F208" s="81"/>
      <c r="G208" s="81"/>
    </row>
    <row r="209" spans="1:7" ht="31.5">
      <c r="A209" s="27" t="s">
        <v>391</v>
      </c>
      <c r="B209" s="42" t="s">
        <v>392</v>
      </c>
      <c r="C209" s="17"/>
      <c r="D209" s="94">
        <f>SUM(D210)</f>
        <v>9504.9</v>
      </c>
      <c r="E209" s="28"/>
      <c r="F209" s="94"/>
      <c r="G209" s="94"/>
    </row>
    <row r="210" spans="1:7" ht="31.5">
      <c r="A210" s="27" t="s">
        <v>467</v>
      </c>
      <c r="B210" s="42" t="s">
        <v>393</v>
      </c>
      <c r="C210" s="17"/>
      <c r="D210" s="94">
        <f>SUM(D211)</f>
        <v>9504.9</v>
      </c>
      <c r="E210" s="28"/>
      <c r="F210" s="94"/>
      <c r="G210" s="94"/>
    </row>
    <row r="211" spans="1:7" ht="31.5">
      <c r="A211" s="27" t="s">
        <v>29</v>
      </c>
      <c r="B211" s="42" t="s">
        <v>393</v>
      </c>
      <c r="C211" s="17">
        <v>600</v>
      </c>
      <c r="D211" s="94">
        <f>SUM(D212,D213)</f>
        <v>9504.9</v>
      </c>
      <c r="E211" s="28"/>
      <c r="F211" s="94"/>
      <c r="G211" s="94"/>
    </row>
    <row r="212" spans="1:7" ht="15.75">
      <c r="A212" s="27" t="s">
        <v>48</v>
      </c>
      <c r="B212" s="42" t="s">
        <v>393</v>
      </c>
      <c r="C212" s="17">
        <v>610</v>
      </c>
      <c r="D212" s="94">
        <v>4251.2</v>
      </c>
      <c r="E212" s="28"/>
      <c r="F212" s="94"/>
      <c r="G212" s="94"/>
    </row>
    <row r="213" spans="1:7" ht="15.75">
      <c r="A213" s="27" t="s">
        <v>30</v>
      </c>
      <c r="B213" s="42" t="s">
        <v>393</v>
      </c>
      <c r="C213" s="17">
        <v>620</v>
      </c>
      <c r="D213" s="94">
        <v>5253.7</v>
      </c>
      <c r="E213" s="28"/>
      <c r="F213" s="94"/>
      <c r="G213" s="94"/>
    </row>
    <row r="214" spans="1:7" ht="31.5">
      <c r="A214" s="27" t="s">
        <v>394</v>
      </c>
      <c r="B214" s="42" t="s">
        <v>395</v>
      </c>
      <c r="C214" s="95"/>
      <c r="D214" s="94">
        <f t="shared" ref="D214:D216" si="4">SUM(D215)</f>
        <v>358.8</v>
      </c>
      <c r="E214" s="28"/>
      <c r="F214" s="94"/>
      <c r="G214" s="94"/>
    </row>
    <row r="215" spans="1:7" ht="31.5">
      <c r="A215" s="27" t="s">
        <v>396</v>
      </c>
      <c r="B215" s="42" t="s">
        <v>397</v>
      </c>
      <c r="C215" s="95"/>
      <c r="D215" s="94">
        <f t="shared" si="4"/>
        <v>358.8</v>
      </c>
      <c r="E215" s="28"/>
      <c r="F215" s="94"/>
      <c r="G215" s="94"/>
    </row>
    <row r="216" spans="1:7" ht="31.5">
      <c r="A216" s="27" t="s">
        <v>29</v>
      </c>
      <c r="B216" s="42" t="s">
        <v>397</v>
      </c>
      <c r="C216" s="17">
        <v>600</v>
      </c>
      <c r="D216" s="94">
        <f t="shared" si="4"/>
        <v>358.8</v>
      </c>
      <c r="E216" s="28"/>
      <c r="F216" s="94"/>
      <c r="G216" s="94"/>
    </row>
    <row r="217" spans="1:7" ht="15.75">
      <c r="A217" s="27" t="s">
        <v>48</v>
      </c>
      <c r="B217" s="42" t="s">
        <v>397</v>
      </c>
      <c r="C217" s="17">
        <v>610</v>
      </c>
      <c r="D217" s="94">
        <v>358.8</v>
      </c>
      <c r="E217" s="28"/>
      <c r="F217" s="94"/>
      <c r="G217" s="94"/>
    </row>
    <row r="218" spans="1:7" ht="47.25">
      <c r="A218" s="27" t="s">
        <v>409</v>
      </c>
      <c r="B218" s="42" t="s">
        <v>398</v>
      </c>
      <c r="C218" s="17"/>
      <c r="D218" s="94">
        <f t="shared" ref="D218:D220" si="5">SUM(D219)</f>
        <v>60.4</v>
      </c>
      <c r="E218" s="28"/>
      <c r="F218" s="94"/>
      <c r="G218" s="94"/>
    </row>
    <row r="219" spans="1:7" ht="47.25">
      <c r="A219" s="27" t="s">
        <v>410</v>
      </c>
      <c r="B219" s="42" t="s">
        <v>399</v>
      </c>
      <c r="C219" s="17"/>
      <c r="D219" s="94">
        <f t="shared" si="5"/>
        <v>60.4</v>
      </c>
      <c r="E219" s="28"/>
      <c r="F219" s="94"/>
      <c r="G219" s="94"/>
    </row>
    <row r="220" spans="1:7" ht="31.5">
      <c r="A220" s="97" t="s">
        <v>243</v>
      </c>
      <c r="B220" s="42" t="s">
        <v>399</v>
      </c>
      <c r="C220" s="41">
        <v>200</v>
      </c>
      <c r="D220" s="94">
        <f t="shared" si="5"/>
        <v>60.4</v>
      </c>
      <c r="E220" s="28"/>
      <c r="F220" s="94"/>
      <c r="G220" s="94"/>
    </row>
    <row r="221" spans="1:7" ht="31.5">
      <c r="A221" s="24" t="s">
        <v>17</v>
      </c>
      <c r="B221" s="42" t="s">
        <v>399</v>
      </c>
      <c r="C221" s="41">
        <v>240</v>
      </c>
      <c r="D221" s="94">
        <v>60.4</v>
      </c>
      <c r="E221" s="28"/>
      <c r="F221" s="94"/>
      <c r="G221" s="94"/>
    </row>
    <row r="222" spans="1:7" ht="31.5">
      <c r="A222" s="19" t="s">
        <v>280</v>
      </c>
      <c r="B222" s="20" t="s">
        <v>88</v>
      </c>
      <c r="C222" s="23"/>
      <c r="D222" s="94">
        <f>SUM(D223)</f>
        <v>291</v>
      </c>
      <c r="E222" s="23"/>
      <c r="F222" s="81"/>
      <c r="G222" s="81"/>
    </row>
    <row r="223" spans="1:7" ht="31.5">
      <c r="A223" s="19" t="s">
        <v>415</v>
      </c>
      <c r="B223" s="96" t="s">
        <v>416</v>
      </c>
      <c r="C223" s="23"/>
      <c r="D223" s="94">
        <f>SUM(D224)</f>
        <v>291</v>
      </c>
      <c r="E223" s="23"/>
      <c r="F223" s="81"/>
      <c r="G223" s="81"/>
    </row>
    <row r="224" spans="1:7" ht="15.75">
      <c r="A224" s="24" t="s">
        <v>77</v>
      </c>
      <c r="B224" s="96" t="s">
        <v>417</v>
      </c>
      <c r="C224" s="23"/>
      <c r="D224" s="94">
        <f>SUM(D225)</f>
        <v>291</v>
      </c>
      <c r="E224" s="23"/>
      <c r="F224" s="81"/>
      <c r="G224" s="81"/>
    </row>
    <row r="225" spans="1:7" ht="31.5">
      <c r="A225" s="22" t="s">
        <v>243</v>
      </c>
      <c r="B225" s="96" t="s">
        <v>417</v>
      </c>
      <c r="C225" s="23">
        <v>200</v>
      </c>
      <c r="D225" s="94">
        <f>SUM(D226)</f>
        <v>291</v>
      </c>
      <c r="E225" s="23"/>
      <c r="F225" s="81"/>
      <c r="G225" s="81"/>
    </row>
    <row r="226" spans="1:7" ht="31.5">
      <c r="A226" s="22" t="s">
        <v>17</v>
      </c>
      <c r="B226" s="96" t="s">
        <v>417</v>
      </c>
      <c r="C226" s="23">
        <v>240</v>
      </c>
      <c r="D226" s="94">
        <v>291</v>
      </c>
      <c r="E226" s="23"/>
      <c r="F226" s="81"/>
      <c r="G226" s="81"/>
    </row>
    <row r="227" spans="1:7" ht="15.75">
      <c r="A227" s="24"/>
      <c r="B227" s="42"/>
      <c r="C227" s="23"/>
      <c r="D227" s="18"/>
      <c r="E227" s="42"/>
      <c r="F227" s="23"/>
      <c r="G227" s="18"/>
    </row>
    <row r="228" spans="1:7" ht="31.5">
      <c r="A228" s="13" t="s">
        <v>281</v>
      </c>
      <c r="B228" s="14" t="s">
        <v>90</v>
      </c>
      <c r="C228" s="39"/>
      <c r="D228" s="82">
        <f>SUM(D229,D234,D242,D253,D258,D266,D278)</f>
        <v>281544.34999999998</v>
      </c>
      <c r="E228" s="35"/>
      <c r="F228" s="81"/>
      <c r="G228" s="81"/>
    </row>
    <row r="229" spans="1:7" ht="31.5">
      <c r="A229" s="36" t="s">
        <v>332</v>
      </c>
      <c r="B229" s="20" t="s">
        <v>331</v>
      </c>
      <c r="C229" s="17"/>
      <c r="D229" s="94">
        <f>SUM(D230)</f>
        <v>9505.4</v>
      </c>
      <c r="E229" s="17"/>
      <c r="F229" s="81"/>
      <c r="G229" s="81"/>
    </row>
    <row r="230" spans="1:7" ht="31.5">
      <c r="A230" s="33" t="s">
        <v>598</v>
      </c>
      <c r="B230" s="42" t="s">
        <v>333</v>
      </c>
      <c r="C230" s="17"/>
      <c r="D230" s="94">
        <f>SUM(D231,)</f>
        <v>9505.4</v>
      </c>
      <c r="E230" s="17"/>
      <c r="F230" s="81"/>
      <c r="G230" s="81"/>
    </row>
    <row r="231" spans="1:7" ht="31.5">
      <c r="A231" s="33" t="s">
        <v>335</v>
      </c>
      <c r="B231" s="42" t="s">
        <v>334</v>
      </c>
      <c r="C231" s="35"/>
      <c r="D231" s="94">
        <f>SUM(D232)</f>
        <v>9505.4</v>
      </c>
      <c r="E231" s="35"/>
      <c r="F231" s="81"/>
      <c r="G231" s="81"/>
    </row>
    <row r="232" spans="1:7" ht="31.5">
      <c r="A232" s="27" t="s">
        <v>29</v>
      </c>
      <c r="B232" s="42" t="s">
        <v>334</v>
      </c>
      <c r="C232" s="17">
        <v>600</v>
      </c>
      <c r="D232" s="94">
        <f>SUM(D233)</f>
        <v>9505.4</v>
      </c>
      <c r="E232" s="17"/>
      <c r="F232" s="81"/>
      <c r="G232" s="81"/>
    </row>
    <row r="233" spans="1:7" ht="15.75">
      <c r="A233" s="27" t="s">
        <v>48</v>
      </c>
      <c r="B233" s="42" t="s">
        <v>334</v>
      </c>
      <c r="C233" s="17">
        <v>610</v>
      </c>
      <c r="D233" s="94">
        <v>9505.4</v>
      </c>
      <c r="E233" s="17"/>
      <c r="F233" s="81"/>
      <c r="G233" s="81"/>
    </row>
    <row r="234" spans="1:7" ht="15.75">
      <c r="A234" s="90" t="s">
        <v>336</v>
      </c>
      <c r="B234" s="20" t="s">
        <v>337</v>
      </c>
      <c r="C234" s="35"/>
      <c r="D234" s="94">
        <f t="shared" ref="D234" si="6">SUM(D235)</f>
        <v>27719.9</v>
      </c>
      <c r="E234" s="35"/>
      <c r="F234" s="81"/>
      <c r="G234" s="81"/>
    </row>
    <row r="235" spans="1:7" ht="31.5">
      <c r="A235" s="21" t="s">
        <v>599</v>
      </c>
      <c r="B235" s="20" t="s">
        <v>338</v>
      </c>
      <c r="C235" s="35"/>
      <c r="D235" s="94">
        <f>SUM(D236,D239)</f>
        <v>27719.9</v>
      </c>
      <c r="E235" s="35"/>
      <c r="F235" s="81"/>
      <c r="G235" s="81"/>
    </row>
    <row r="236" spans="1:7" ht="31.5">
      <c r="A236" s="27" t="s">
        <v>340</v>
      </c>
      <c r="B236" s="42" t="s">
        <v>339</v>
      </c>
      <c r="C236" s="26"/>
      <c r="D236" s="94">
        <f>SUM(D237)</f>
        <v>27577.7</v>
      </c>
      <c r="E236" s="26"/>
      <c r="F236" s="81"/>
      <c r="G236" s="81"/>
    </row>
    <row r="237" spans="1:7" ht="31.5">
      <c r="A237" s="27" t="s">
        <v>29</v>
      </c>
      <c r="B237" s="42" t="s">
        <v>339</v>
      </c>
      <c r="C237" s="17">
        <v>600</v>
      </c>
      <c r="D237" s="94">
        <f>SUM(D238)</f>
        <v>27577.7</v>
      </c>
      <c r="E237" s="17"/>
      <c r="F237" s="81"/>
      <c r="G237" s="81"/>
    </row>
    <row r="238" spans="1:7" ht="15.75">
      <c r="A238" s="27" t="s">
        <v>48</v>
      </c>
      <c r="B238" s="42" t="s">
        <v>339</v>
      </c>
      <c r="C238" s="17">
        <v>610</v>
      </c>
      <c r="D238" s="94">
        <v>27577.7</v>
      </c>
      <c r="E238" s="17"/>
      <c r="F238" s="81"/>
      <c r="G238" s="81"/>
    </row>
    <row r="239" spans="1:7" ht="31.5">
      <c r="A239" s="27" t="s">
        <v>341</v>
      </c>
      <c r="B239" s="42" t="s">
        <v>342</v>
      </c>
      <c r="C239" s="35"/>
      <c r="D239" s="94">
        <f>SUM(D240)</f>
        <v>142.19999999999999</v>
      </c>
      <c r="E239" s="35"/>
      <c r="F239" s="81"/>
      <c r="G239" s="81"/>
    </row>
    <row r="240" spans="1:7" ht="31.5">
      <c r="A240" s="27" t="s">
        <v>29</v>
      </c>
      <c r="B240" s="42" t="s">
        <v>342</v>
      </c>
      <c r="C240" s="17">
        <v>600</v>
      </c>
      <c r="D240" s="94">
        <f>SUM(D241)</f>
        <v>142.19999999999999</v>
      </c>
      <c r="E240" s="17"/>
      <c r="F240" s="81"/>
      <c r="G240" s="81"/>
    </row>
    <row r="241" spans="1:7" ht="15.75">
      <c r="A241" s="27" t="s">
        <v>48</v>
      </c>
      <c r="B241" s="42" t="s">
        <v>342</v>
      </c>
      <c r="C241" s="17">
        <v>610</v>
      </c>
      <c r="D241" s="94">
        <v>142.19999999999999</v>
      </c>
      <c r="E241" s="17"/>
      <c r="F241" s="81"/>
      <c r="G241" s="81"/>
    </row>
    <row r="242" spans="1:7" ht="31.5">
      <c r="A242" s="27" t="s">
        <v>343</v>
      </c>
      <c r="B242" s="20" t="s">
        <v>344</v>
      </c>
      <c r="C242" s="35"/>
      <c r="D242" s="94">
        <f t="shared" ref="D242" si="7">SUM(D243)</f>
        <v>50771.82</v>
      </c>
      <c r="E242" s="35"/>
      <c r="F242" s="81"/>
      <c r="G242" s="81"/>
    </row>
    <row r="243" spans="1:7" ht="31.5">
      <c r="A243" s="27" t="s">
        <v>600</v>
      </c>
      <c r="B243" s="20" t="s">
        <v>345</v>
      </c>
      <c r="C243" s="35"/>
      <c r="D243" s="94">
        <f>SUM(D244,D247)</f>
        <v>50771.82</v>
      </c>
      <c r="E243" s="35"/>
      <c r="F243" s="81"/>
      <c r="G243" s="81"/>
    </row>
    <row r="244" spans="1:7" ht="47.25">
      <c r="A244" s="27" t="s">
        <v>601</v>
      </c>
      <c r="B244" s="42" t="s">
        <v>346</v>
      </c>
      <c r="C244" s="35"/>
      <c r="D244" s="94">
        <f>SUM(D245)</f>
        <v>38349.1</v>
      </c>
      <c r="E244" s="35"/>
      <c r="F244" s="81"/>
      <c r="G244" s="81"/>
    </row>
    <row r="245" spans="1:7" ht="31.5">
      <c r="A245" s="33" t="s">
        <v>29</v>
      </c>
      <c r="B245" s="42" t="s">
        <v>346</v>
      </c>
      <c r="C245" s="23">
        <v>600</v>
      </c>
      <c r="D245" s="94">
        <f>SUM(D246)</f>
        <v>38349.1</v>
      </c>
      <c r="E245" s="23"/>
      <c r="F245" s="81"/>
      <c r="G245" s="81"/>
    </row>
    <row r="246" spans="1:7" ht="15.75">
      <c r="A246" s="33" t="s">
        <v>30</v>
      </c>
      <c r="B246" s="42" t="s">
        <v>346</v>
      </c>
      <c r="C246" s="23">
        <v>620</v>
      </c>
      <c r="D246" s="94">
        <v>38349.1</v>
      </c>
      <c r="E246" s="23"/>
      <c r="F246" s="81"/>
      <c r="G246" s="81"/>
    </row>
    <row r="247" spans="1:7" ht="47.25">
      <c r="A247" s="24" t="s">
        <v>347</v>
      </c>
      <c r="B247" s="42" t="s">
        <v>348</v>
      </c>
      <c r="C247" s="26"/>
      <c r="D247" s="94">
        <f>SUM(D248,D250)</f>
        <v>12422.72</v>
      </c>
      <c r="E247" s="26"/>
      <c r="F247" s="81"/>
      <c r="G247" s="81"/>
    </row>
    <row r="248" spans="1:7" ht="31.5">
      <c r="A248" s="22" t="s">
        <v>243</v>
      </c>
      <c r="B248" s="42" t="s">
        <v>348</v>
      </c>
      <c r="C248" s="23">
        <v>200</v>
      </c>
      <c r="D248" s="94">
        <f>SUM(D249)</f>
        <v>1892.72</v>
      </c>
      <c r="E248" s="23"/>
      <c r="F248" s="81"/>
      <c r="G248" s="81"/>
    </row>
    <row r="249" spans="1:7" ht="31.5">
      <c r="A249" s="22" t="s">
        <v>17</v>
      </c>
      <c r="B249" s="42" t="s">
        <v>348</v>
      </c>
      <c r="C249" s="23">
        <v>240</v>
      </c>
      <c r="D249" s="94">
        <v>1892.72</v>
      </c>
      <c r="E249" s="23"/>
      <c r="F249" s="81"/>
      <c r="G249" s="81"/>
    </row>
    <row r="250" spans="1:7" ht="31.5">
      <c r="A250" s="27" t="s">
        <v>29</v>
      </c>
      <c r="B250" s="42" t="s">
        <v>348</v>
      </c>
      <c r="C250" s="35">
        <v>600</v>
      </c>
      <c r="D250" s="94">
        <f>SUM(D251,D252)</f>
        <v>10530</v>
      </c>
      <c r="E250" s="35"/>
      <c r="F250" s="81"/>
      <c r="G250" s="81"/>
    </row>
    <row r="251" spans="1:7" ht="15.75">
      <c r="A251" s="27" t="s">
        <v>48</v>
      </c>
      <c r="B251" s="42" t="s">
        <v>348</v>
      </c>
      <c r="C251" s="17">
        <v>610</v>
      </c>
      <c r="D251" s="94">
        <v>845</v>
      </c>
      <c r="E251" s="17"/>
      <c r="F251" s="81"/>
      <c r="G251" s="81"/>
    </row>
    <row r="252" spans="1:7" ht="15.75">
      <c r="A252" s="27" t="s">
        <v>30</v>
      </c>
      <c r="B252" s="42" t="s">
        <v>348</v>
      </c>
      <c r="C252" s="35">
        <v>620</v>
      </c>
      <c r="D252" s="83">
        <v>9685</v>
      </c>
      <c r="E252" s="35"/>
      <c r="F252" s="81"/>
      <c r="G252" s="81"/>
    </row>
    <row r="253" spans="1:7" ht="15.75">
      <c r="A253" s="19" t="s">
        <v>349</v>
      </c>
      <c r="B253" s="42" t="s">
        <v>350</v>
      </c>
      <c r="C253" s="23"/>
      <c r="D253" s="94">
        <f>SUM(D254)</f>
        <v>50000</v>
      </c>
      <c r="E253" s="23"/>
      <c r="F253" s="81"/>
      <c r="G253" s="81"/>
    </row>
    <row r="254" spans="1:7" ht="47.25">
      <c r="A254" s="27" t="s">
        <v>351</v>
      </c>
      <c r="B254" s="42" t="s">
        <v>352</v>
      </c>
      <c r="C254" s="23"/>
      <c r="D254" s="94">
        <f>SUM(D255,)</f>
        <v>50000</v>
      </c>
      <c r="E254" s="23"/>
      <c r="F254" s="81"/>
      <c r="G254" s="81"/>
    </row>
    <row r="255" spans="1:7" ht="15.75">
      <c r="A255" s="27" t="s">
        <v>425</v>
      </c>
      <c r="B255" s="42" t="s">
        <v>424</v>
      </c>
      <c r="C255" s="23"/>
      <c r="D255" s="94">
        <f>SUM(D256,)</f>
        <v>50000</v>
      </c>
      <c r="E255" s="23"/>
      <c r="F255" s="81"/>
      <c r="G255" s="81"/>
    </row>
    <row r="256" spans="1:7" ht="31.5">
      <c r="A256" s="27" t="s">
        <v>29</v>
      </c>
      <c r="B256" s="42" t="s">
        <v>424</v>
      </c>
      <c r="C256" s="17">
        <v>600</v>
      </c>
      <c r="D256" s="94">
        <f>SUM(D257)</f>
        <v>50000</v>
      </c>
      <c r="E256" s="17"/>
      <c r="F256" s="81"/>
      <c r="G256" s="81"/>
    </row>
    <row r="257" spans="1:7" s="1" customFormat="1" ht="15.75">
      <c r="A257" s="27" t="s">
        <v>48</v>
      </c>
      <c r="B257" s="42" t="s">
        <v>424</v>
      </c>
      <c r="C257" s="17">
        <v>610</v>
      </c>
      <c r="D257" s="105">
        <v>50000</v>
      </c>
      <c r="E257" s="35"/>
      <c r="F257" s="81"/>
      <c r="G257" s="81"/>
    </row>
    <row r="258" spans="1:7" s="1" customFormat="1" ht="31.5">
      <c r="A258" s="27" t="s">
        <v>359</v>
      </c>
      <c r="B258" s="42" t="s">
        <v>353</v>
      </c>
      <c r="C258" s="17"/>
      <c r="D258" s="83">
        <f>SUM(D259,)</f>
        <v>136294</v>
      </c>
      <c r="E258" s="17"/>
      <c r="F258" s="83"/>
      <c r="G258" s="83"/>
    </row>
    <row r="259" spans="1:7" s="1" customFormat="1" ht="78.75">
      <c r="A259" s="27" t="s">
        <v>602</v>
      </c>
      <c r="B259" s="42" t="s">
        <v>354</v>
      </c>
      <c r="C259" s="17"/>
      <c r="D259" s="94">
        <f>SUM(D260,D263)</f>
        <v>136294</v>
      </c>
      <c r="E259" s="17"/>
      <c r="F259" s="83"/>
      <c r="G259" s="83"/>
    </row>
    <row r="260" spans="1:7" ht="15.75">
      <c r="A260" s="27" t="s">
        <v>537</v>
      </c>
      <c r="B260" s="42" t="s">
        <v>538</v>
      </c>
      <c r="C260" s="95"/>
      <c r="D260" s="94">
        <f t="shared" ref="D260:D264" si="8">SUM(D261)</f>
        <v>115342</v>
      </c>
      <c r="E260" s="42"/>
      <c r="F260" s="95"/>
      <c r="G260" s="94"/>
    </row>
    <row r="261" spans="1:7" ht="31.5">
      <c r="A261" s="97" t="s">
        <v>330</v>
      </c>
      <c r="B261" s="42" t="s">
        <v>538</v>
      </c>
      <c r="C261" s="95">
        <v>400</v>
      </c>
      <c r="D261" s="94">
        <f t="shared" si="8"/>
        <v>115342</v>
      </c>
      <c r="E261" s="42"/>
      <c r="F261" s="95"/>
      <c r="G261" s="94"/>
    </row>
    <row r="262" spans="1:7" ht="15.75">
      <c r="A262" s="114" t="s">
        <v>614</v>
      </c>
      <c r="B262" s="42" t="s">
        <v>538</v>
      </c>
      <c r="C262" s="95">
        <v>410</v>
      </c>
      <c r="D262" s="94">
        <v>115342</v>
      </c>
      <c r="E262" s="42"/>
      <c r="F262" s="95"/>
      <c r="G262" s="94"/>
    </row>
    <row r="263" spans="1:7" ht="15.75">
      <c r="A263" s="27" t="s">
        <v>592</v>
      </c>
      <c r="B263" s="42" t="s">
        <v>539</v>
      </c>
      <c r="C263" s="95"/>
      <c r="D263" s="94">
        <f t="shared" si="8"/>
        <v>20952</v>
      </c>
      <c r="E263" s="42"/>
      <c r="F263" s="95"/>
      <c r="G263" s="94"/>
    </row>
    <row r="264" spans="1:7" ht="31.5">
      <c r="A264" s="97" t="s">
        <v>330</v>
      </c>
      <c r="B264" s="42" t="s">
        <v>539</v>
      </c>
      <c r="C264" s="95">
        <v>400</v>
      </c>
      <c r="D264" s="94">
        <f t="shared" si="8"/>
        <v>20952</v>
      </c>
      <c r="E264" s="42"/>
      <c r="F264" s="95"/>
      <c r="G264" s="94"/>
    </row>
    <row r="265" spans="1:7" ht="15.75">
      <c r="A265" s="114" t="s">
        <v>614</v>
      </c>
      <c r="B265" s="42" t="s">
        <v>539</v>
      </c>
      <c r="C265" s="95">
        <v>410</v>
      </c>
      <c r="D265" s="94">
        <v>20952</v>
      </c>
      <c r="E265" s="42"/>
      <c r="F265" s="95"/>
      <c r="G265" s="94"/>
    </row>
    <row r="266" spans="1:7" ht="15.75">
      <c r="A266" s="19" t="s">
        <v>355</v>
      </c>
      <c r="B266" s="42" t="s">
        <v>356</v>
      </c>
      <c r="C266" s="23"/>
      <c r="D266" s="94">
        <f>SUM(D267,)</f>
        <v>5041.2299999999996</v>
      </c>
      <c r="E266" s="23"/>
      <c r="F266" s="81"/>
      <c r="G266" s="81"/>
    </row>
    <row r="267" spans="1:7" ht="31.5">
      <c r="A267" s="97" t="s">
        <v>628</v>
      </c>
      <c r="B267" s="42" t="s">
        <v>357</v>
      </c>
      <c r="C267" s="23"/>
      <c r="D267" s="94">
        <f>SUM(D268,D275)</f>
        <v>5041.2299999999996</v>
      </c>
      <c r="E267" s="23"/>
      <c r="F267" s="81"/>
      <c r="G267" s="81"/>
    </row>
    <row r="268" spans="1:7" ht="15.75">
      <c r="A268" s="19" t="s">
        <v>52</v>
      </c>
      <c r="B268" s="42" t="s">
        <v>358</v>
      </c>
      <c r="C268" s="23"/>
      <c r="D268" s="94">
        <f>SUM(D269,D271,D273)</f>
        <v>4800.83</v>
      </c>
      <c r="E268" s="23"/>
      <c r="F268" s="81"/>
      <c r="G268" s="81"/>
    </row>
    <row r="269" spans="1:7" ht="47.25">
      <c r="A269" s="24" t="s">
        <v>43</v>
      </c>
      <c r="B269" s="42" t="s">
        <v>358</v>
      </c>
      <c r="C269" s="17">
        <v>100</v>
      </c>
      <c r="D269" s="94">
        <f>SUM(D270)</f>
        <v>4622.83</v>
      </c>
      <c r="E269" s="17"/>
      <c r="F269" s="81"/>
      <c r="G269" s="81"/>
    </row>
    <row r="270" spans="1:7" ht="15.75">
      <c r="A270" s="27" t="s">
        <v>54</v>
      </c>
      <c r="B270" s="42" t="s">
        <v>358</v>
      </c>
      <c r="C270" s="17">
        <v>120</v>
      </c>
      <c r="D270" s="94">
        <v>4622.83</v>
      </c>
      <c r="E270" s="17"/>
      <c r="F270" s="81"/>
      <c r="G270" s="81"/>
    </row>
    <row r="271" spans="1:7" ht="31.5">
      <c r="A271" s="22" t="s">
        <v>243</v>
      </c>
      <c r="B271" s="42" t="s">
        <v>358</v>
      </c>
      <c r="C271" s="17">
        <v>200</v>
      </c>
      <c r="D271" s="94">
        <f>SUM(D272)</f>
        <v>172</v>
      </c>
      <c r="E271" s="17"/>
      <c r="F271" s="81"/>
      <c r="G271" s="81"/>
    </row>
    <row r="272" spans="1:7" ht="31.5">
      <c r="A272" s="27" t="s">
        <v>17</v>
      </c>
      <c r="B272" s="42" t="s">
        <v>358</v>
      </c>
      <c r="C272" s="17">
        <v>240</v>
      </c>
      <c r="D272" s="94">
        <v>172</v>
      </c>
      <c r="E272" s="17"/>
      <c r="F272" s="81"/>
      <c r="G272" s="81"/>
    </row>
    <row r="273" spans="1:7" ht="15.75">
      <c r="A273" s="46" t="s">
        <v>10</v>
      </c>
      <c r="B273" s="42" t="s">
        <v>358</v>
      </c>
      <c r="C273" s="17">
        <v>800</v>
      </c>
      <c r="D273" s="94">
        <f>SUM(D274)</f>
        <v>6</v>
      </c>
      <c r="E273" s="17"/>
      <c r="F273" s="81"/>
      <c r="G273" s="81"/>
    </row>
    <row r="274" spans="1:7" ht="15.75">
      <c r="A274" s="46" t="s">
        <v>45</v>
      </c>
      <c r="B274" s="42" t="s">
        <v>358</v>
      </c>
      <c r="C274" s="17">
        <v>850</v>
      </c>
      <c r="D274" s="94">
        <v>6</v>
      </c>
      <c r="E274" s="17"/>
      <c r="F274" s="81"/>
      <c r="G274" s="81"/>
    </row>
    <row r="275" spans="1:7" ht="15.75">
      <c r="A275" s="93" t="s">
        <v>429</v>
      </c>
      <c r="B275" s="42" t="s">
        <v>629</v>
      </c>
      <c r="C275" s="17"/>
      <c r="D275" s="94">
        <f>SUM(D276)</f>
        <v>240.4</v>
      </c>
      <c r="E275" s="42"/>
      <c r="F275" s="17"/>
      <c r="G275" s="94"/>
    </row>
    <row r="276" spans="1:7" ht="31.5">
      <c r="A276" s="97" t="s">
        <v>243</v>
      </c>
      <c r="B276" s="42" t="s">
        <v>629</v>
      </c>
      <c r="C276" s="17">
        <v>200</v>
      </c>
      <c r="D276" s="94">
        <f>SUM(D277)</f>
        <v>240.4</v>
      </c>
      <c r="E276" s="42"/>
      <c r="F276" s="17"/>
      <c r="G276" s="94"/>
    </row>
    <row r="277" spans="1:7" ht="31.5">
      <c r="A277" s="27" t="s">
        <v>17</v>
      </c>
      <c r="B277" s="42" t="s">
        <v>629</v>
      </c>
      <c r="C277" s="17">
        <v>240</v>
      </c>
      <c r="D277" s="94">
        <v>240.4</v>
      </c>
      <c r="E277" s="42"/>
      <c r="F277" s="17"/>
      <c r="G277" s="94"/>
    </row>
    <row r="278" spans="1:7" ht="15.75">
      <c r="A278" s="27" t="s">
        <v>434</v>
      </c>
      <c r="B278" s="42" t="s">
        <v>433</v>
      </c>
      <c r="C278" s="17"/>
      <c r="D278" s="94">
        <f>SUM(D279)</f>
        <v>2212</v>
      </c>
      <c r="E278" s="42"/>
      <c r="F278" s="17"/>
      <c r="G278" s="94"/>
    </row>
    <row r="279" spans="1:7" ht="47.25">
      <c r="A279" s="19" t="s">
        <v>437</v>
      </c>
      <c r="B279" s="96" t="s">
        <v>435</v>
      </c>
      <c r="C279" s="35"/>
      <c r="D279" s="94">
        <f>SUM(D280)</f>
        <v>2212</v>
      </c>
      <c r="E279" s="35"/>
      <c r="F279" s="94"/>
      <c r="G279" s="94"/>
    </row>
    <row r="280" spans="1:7" ht="63">
      <c r="A280" s="47" t="s">
        <v>96</v>
      </c>
      <c r="B280" s="96" t="s">
        <v>436</v>
      </c>
      <c r="C280" s="95"/>
      <c r="D280" s="94">
        <f>SUM(D282,D284)</f>
        <v>2212</v>
      </c>
      <c r="E280" s="95"/>
      <c r="F280" s="94"/>
      <c r="G280" s="94"/>
    </row>
    <row r="281" spans="1:7" ht="47.25">
      <c r="A281" s="97" t="s">
        <v>43</v>
      </c>
      <c r="B281" s="96" t="s">
        <v>436</v>
      </c>
      <c r="C281" s="95">
        <v>100</v>
      </c>
      <c r="D281" s="94">
        <f>SUM(D282)</f>
        <v>2028.68</v>
      </c>
      <c r="E281" s="95"/>
      <c r="F281" s="94"/>
      <c r="G281" s="94"/>
    </row>
    <row r="282" spans="1:7" ht="15.75">
      <c r="A282" s="97" t="s">
        <v>54</v>
      </c>
      <c r="B282" s="96" t="s">
        <v>436</v>
      </c>
      <c r="C282" s="95">
        <v>120</v>
      </c>
      <c r="D282" s="94">
        <v>2028.68</v>
      </c>
      <c r="E282" s="96"/>
      <c r="F282" s="95"/>
      <c r="G282" s="94"/>
    </row>
    <row r="283" spans="1:7" ht="15.75">
      <c r="A283" s="19" t="s">
        <v>97</v>
      </c>
      <c r="B283" s="96" t="s">
        <v>436</v>
      </c>
      <c r="C283" s="95">
        <v>120</v>
      </c>
      <c r="D283" s="94">
        <v>2028.68</v>
      </c>
      <c r="E283" s="96"/>
      <c r="F283" s="95"/>
      <c r="G283" s="94"/>
    </row>
    <row r="284" spans="1:7" ht="31.5">
      <c r="A284" s="97" t="s">
        <v>243</v>
      </c>
      <c r="B284" s="96" t="s">
        <v>436</v>
      </c>
      <c r="C284" s="95">
        <v>200</v>
      </c>
      <c r="D284" s="94">
        <f>SUM(D285)</f>
        <v>183.32</v>
      </c>
      <c r="E284" s="96"/>
      <c r="F284" s="95"/>
      <c r="G284" s="94"/>
    </row>
    <row r="285" spans="1:7" ht="31.5">
      <c r="A285" s="97" t="s">
        <v>17</v>
      </c>
      <c r="B285" s="96" t="s">
        <v>436</v>
      </c>
      <c r="C285" s="95">
        <v>240</v>
      </c>
      <c r="D285" s="94">
        <v>183.32</v>
      </c>
      <c r="E285" s="96"/>
      <c r="F285" s="95"/>
      <c r="G285" s="94"/>
    </row>
    <row r="286" spans="1:7" ht="15.75">
      <c r="A286" s="97" t="s">
        <v>133</v>
      </c>
      <c r="B286" s="96" t="s">
        <v>436</v>
      </c>
      <c r="C286" s="95">
        <v>240</v>
      </c>
      <c r="D286" s="94">
        <v>183.32</v>
      </c>
      <c r="E286" s="96"/>
      <c r="F286" s="95"/>
      <c r="G286" s="94"/>
    </row>
    <row r="287" spans="1:7" ht="15.75">
      <c r="A287" s="97"/>
      <c r="B287" s="96"/>
      <c r="C287" s="95"/>
      <c r="D287" s="94"/>
      <c r="E287" s="96"/>
      <c r="F287" s="95"/>
      <c r="G287" s="94"/>
    </row>
    <row r="288" spans="1:7" ht="31.5">
      <c r="A288" s="13" t="s">
        <v>494</v>
      </c>
      <c r="B288" s="14" t="s">
        <v>91</v>
      </c>
      <c r="C288" s="39"/>
      <c r="D288" s="82">
        <f>SUM(D289,D305,D327,D336,D341,D361)</f>
        <v>319206.61</v>
      </c>
      <c r="E288" s="35"/>
      <c r="F288" s="81"/>
      <c r="G288" s="81"/>
    </row>
    <row r="289" spans="1:7" ht="31.5">
      <c r="A289" s="19" t="s">
        <v>495</v>
      </c>
      <c r="B289" s="96" t="s">
        <v>92</v>
      </c>
      <c r="C289" s="35"/>
      <c r="D289" s="94">
        <f>SUM(D290,D294,D301)</f>
        <v>3100</v>
      </c>
      <c r="E289" s="35"/>
      <c r="F289" s="94"/>
      <c r="G289" s="94"/>
    </row>
    <row r="290" spans="1:7" ht="47.25">
      <c r="A290" s="19" t="s">
        <v>496</v>
      </c>
      <c r="B290" s="96" t="s">
        <v>93</v>
      </c>
      <c r="C290" s="26"/>
      <c r="D290" s="94">
        <f>SUM(D291,)</f>
        <v>750</v>
      </c>
      <c r="E290" s="26"/>
      <c r="F290" s="94"/>
      <c r="G290" s="94"/>
    </row>
    <row r="291" spans="1:7" ht="31.5">
      <c r="A291" s="19" t="s">
        <v>107</v>
      </c>
      <c r="B291" s="96" t="s">
        <v>497</v>
      </c>
      <c r="C291" s="26"/>
      <c r="D291" s="94">
        <f>SUM(D292,)</f>
        <v>750</v>
      </c>
      <c r="E291" s="26"/>
      <c r="F291" s="94"/>
      <c r="G291" s="94"/>
    </row>
    <row r="292" spans="1:7" ht="31.5">
      <c r="A292" s="97" t="s">
        <v>243</v>
      </c>
      <c r="B292" s="96" t="s">
        <v>497</v>
      </c>
      <c r="C292" s="95">
        <v>200</v>
      </c>
      <c r="D292" s="94">
        <f>SUM(D293)</f>
        <v>750</v>
      </c>
      <c r="E292" s="95"/>
      <c r="F292" s="94"/>
      <c r="G292" s="94"/>
    </row>
    <row r="293" spans="1:7" ht="31.5">
      <c r="A293" s="97" t="s">
        <v>17</v>
      </c>
      <c r="B293" s="96" t="s">
        <v>497</v>
      </c>
      <c r="C293" s="95">
        <v>240</v>
      </c>
      <c r="D293" s="94">
        <v>750</v>
      </c>
      <c r="E293" s="95"/>
      <c r="F293" s="94"/>
      <c r="G293" s="94"/>
    </row>
    <row r="294" spans="1:7" ht="31.5">
      <c r="A294" s="97" t="s">
        <v>499</v>
      </c>
      <c r="B294" s="96" t="s">
        <v>498</v>
      </c>
      <c r="C294" s="95"/>
      <c r="D294" s="94">
        <f>SUM(D295,D298)</f>
        <v>1970</v>
      </c>
      <c r="E294" s="95"/>
      <c r="F294" s="94"/>
      <c r="G294" s="94"/>
    </row>
    <row r="295" spans="1:7" ht="47.25">
      <c r="A295" s="19" t="s">
        <v>108</v>
      </c>
      <c r="B295" s="96" t="s">
        <v>500</v>
      </c>
      <c r="C295" s="95"/>
      <c r="D295" s="94">
        <f>SUM(D296,)</f>
        <v>750</v>
      </c>
      <c r="E295" s="95"/>
      <c r="F295" s="94"/>
      <c r="G295" s="94"/>
    </row>
    <row r="296" spans="1:7" ht="31.5">
      <c r="A296" s="97" t="s">
        <v>243</v>
      </c>
      <c r="B296" s="96" t="s">
        <v>500</v>
      </c>
      <c r="C296" s="95">
        <v>200</v>
      </c>
      <c r="D296" s="94">
        <f>SUM(D297)</f>
        <v>750</v>
      </c>
      <c r="E296" s="95"/>
      <c r="F296" s="94"/>
      <c r="G296" s="94"/>
    </row>
    <row r="297" spans="1:7" ht="31.5">
      <c r="A297" s="97" t="s">
        <v>17</v>
      </c>
      <c r="B297" s="96" t="s">
        <v>500</v>
      </c>
      <c r="C297" s="95">
        <v>240</v>
      </c>
      <c r="D297" s="94">
        <v>750</v>
      </c>
      <c r="E297" s="95"/>
      <c r="F297" s="94"/>
      <c r="G297" s="94"/>
    </row>
    <row r="298" spans="1:7" ht="15.75">
      <c r="A298" s="19" t="s">
        <v>109</v>
      </c>
      <c r="B298" s="96" t="s">
        <v>501</v>
      </c>
      <c r="C298" s="95"/>
      <c r="D298" s="94">
        <f>SUM(D299)</f>
        <v>1220</v>
      </c>
      <c r="E298" s="95"/>
      <c r="F298" s="94"/>
      <c r="G298" s="94"/>
    </row>
    <row r="299" spans="1:7" ht="31.5">
      <c r="A299" s="97" t="s">
        <v>243</v>
      </c>
      <c r="B299" s="96" t="s">
        <v>501</v>
      </c>
      <c r="C299" s="95">
        <v>200</v>
      </c>
      <c r="D299" s="94">
        <f>SUM(D300)</f>
        <v>1220</v>
      </c>
      <c r="E299" s="95"/>
      <c r="F299" s="94"/>
      <c r="G299" s="94"/>
    </row>
    <row r="300" spans="1:7" ht="31.5">
      <c r="A300" s="97" t="s">
        <v>17</v>
      </c>
      <c r="B300" s="96" t="s">
        <v>501</v>
      </c>
      <c r="C300" s="95">
        <v>240</v>
      </c>
      <c r="D300" s="94">
        <v>1220</v>
      </c>
      <c r="E300" s="95"/>
      <c r="F300" s="94"/>
      <c r="G300" s="94"/>
    </row>
    <row r="301" spans="1:7" ht="63">
      <c r="A301" s="97" t="s">
        <v>615</v>
      </c>
      <c r="B301" s="96" t="s">
        <v>616</v>
      </c>
      <c r="C301" s="95"/>
      <c r="D301" s="94">
        <f t="shared" ref="D301:D303" si="9">SUM(D302)</f>
        <v>380</v>
      </c>
      <c r="E301" s="94"/>
      <c r="F301" s="94"/>
      <c r="G301" s="94"/>
    </row>
    <row r="302" spans="1:7" ht="84" customHeight="1">
      <c r="A302" s="19" t="s">
        <v>617</v>
      </c>
      <c r="B302" s="96" t="s">
        <v>618</v>
      </c>
      <c r="C302" s="30"/>
      <c r="D302" s="94">
        <f t="shared" si="9"/>
        <v>380</v>
      </c>
      <c r="E302" s="94"/>
      <c r="F302" s="94"/>
      <c r="G302" s="94"/>
    </row>
    <row r="303" spans="1:7" ht="31.5">
      <c r="A303" s="97" t="s">
        <v>243</v>
      </c>
      <c r="B303" s="96" t="s">
        <v>618</v>
      </c>
      <c r="C303" s="95">
        <v>200</v>
      </c>
      <c r="D303" s="94">
        <f t="shared" si="9"/>
        <v>380</v>
      </c>
      <c r="E303" s="94"/>
      <c r="F303" s="94"/>
      <c r="G303" s="94"/>
    </row>
    <row r="304" spans="1:7" ht="31.5">
      <c r="A304" s="97" t="s">
        <v>17</v>
      </c>
      <c r="B304" s="96" t="s">
        <v>618</v>
      </c>
      <c r="C304" s="95">
        <v>240</v>
      </c>
      <c r="D304" s="87">
        <v>380</v>
      </c>
      <c r="E304" s="87"/>
      <c r="F304" s="87"/>
      <c r="G304" s="87"/>
    </row>
    <row r="305" spans="1:7" ht="31.5">
      <c r="A305" s="19" t="s">
        <v>503</v>
      </c>
      <c r="B305" s="42" t="s">
        <v>502</v>
      </c>
      <c r="C305" s="17"/>
      <c r="D305" s="94">
        <f>SUM(D306,D315)</f>
        <v>116150.84</v>
      </c>
      <c r="E305" s="17"/>
      <c r="F305" s="94"/>
      <c r="G305" s="94"/>
    </row>
    <row r="306" spans="1:7" ht="31.5">
      <c r="A306" s="19" t="s">
        <v>114</v>
      </c>
      <c r="B306" s="96" t="s">
        <v>504</v>
      </c>
      <c r="C306" s="17"/>
      <c r="D306" s="94">
        <f>SUM(D307,D312)</f>
        <v>56980.74</v>
      </c>
      <c r="E306" s="17"/>
      <c r="F306" s="94"/>
      <c r="G306" s="94"/>
    </row>
    <row r="307" spans="1:7" ht="15.75">
      <c r="A307" s="45" t="s">
        <v>116</v>
      </c>
      <c r="B307" s="96" t="s">
        <v>505</v>
      </c>
      <c r="C307" s="17"/>
      <c r="D307" s="94">
        <f>SUM(D308,D310,)</f>
        <v>12385</v>
      </c>
      <c r="E307" s="17"/>
      <c r="F307" s="94"/>
      <c r="G307" s="94"/>
    </row>
    <row r="308" spans="1:7" ht="47.25">
      <c r="A308" s="97" t="s">
        <v>43</v>
      </c>
      <c r="B308" s="96" t="s">
        <v>505</v>
      </c>
      <c r="C308" s="95">
        <v>100</v>
      </c>
      <c r="D308" s="94">
        <f>SUM(D309)</f>
        <v>11922.5</v>
      </c>
      <c r="E308" s="95"/>
      <c r="F308" s="94"/>
      <c r="G308" s="94"/>
    </row>
    <row r="309" spans="1:7" ht="15.75">
      <c r="A309" s="97" t="s">
        <v>44</v>
      </c>
      <c r="B309" s="96" t="s">
        <v>505</v>
      </c>
      <c r="C309" s="95">
        <v>110</v>
      </c>
      <c r="D309" s="94">
        <v>11922.5</v>
      </c>
      <c r="E309" s="95"/>
      <c r="F309" s="94"/>
      <c r="G309" s="94"/>
    </row>
    <row r="310" spans="1:7" ht="31.5">
      <c r="A310" s="97" t="s">
        <v>243</v>
      </c>
      <c r="B310" s="96" t="s">
        <v>505</v>
      </c>
      <c r="C310" s="95">
        <v>200</v>
      </c>
      <c r="D310" s="94">
        <f>SUM(D311)</f>
        <v>462.5</v>
      </c>
      <c r="E310" s="95"/>
      <c r="F310" s="94"/>
      <c r="G310" s="94"/>
    </row>
    <row r="311" spans="1:7" ht="31.5">
      <c r="A311" s="97" t="s">
        <v>17</v>
      </c>
      <c r="B311" s="96" t="s">
        <v>505</v>
      </c>
      <c r="C311" s="95">
        <v>240</v>
      </c>
      <c r="D311" s="94">
        <v>462.5</v>
      </c>
      <c r="E311" s="95"/>
      <c r="F311" s="94"/>
      <c r="G311" s="94"/>
    </row>
    <row r="312" spans="1:7" ht="31.5">
      <c r="A312" s="45" t="s">
        <v>115</v>
      </c>
      <c r="B312" s="96" t="s">
        <v>506</v>
      </c>
      <c r="C312" s="95"/>
      <c r="D312" s="94">
        <f>SUM(D313)</f>
        <v>44595.74</v>
      </c>
      <c r="E312" s="95"/>
      <c r="F312" s="94"/>
      <c r="G312" s="94"/>
    </row>
    <row r="313" spans="1:7" ht="31.5">
      <c r="A313" s="27" t="s">
        <v>29</v>
      </c>
      <c r="B313" s="96" t="s">
        <v>506</v>
      </c>
      <c r="C313" s="34">
        <v>600</v>
      </c>
      <c r="D313" s="94">
        <f>SUM(D314)</f>
        <v>44595.74</v>
      </c>
      <c r="E313" s="34"/>
      <c r="F313" s="94"/>
      <c r="G313" s="94"/>
    </row>
    <row r="314" spans="1:7" ht="15.75">
      <c r="A314" s="27" t="s">
        <v>48</v>
      </c>
      <c r="B314" s="96" t="s">
        <v>506</v>
      </c>
      <c r="C314" s="17">
        <v>610</v>
      </c>
      <c r="D314" s="94">
        <v>44595.74</v>
      </c>
      <c r="E314" s="17"/>
      <c r="F314" s="94"/>
      <c r="G314" s="94"/>
    </row>
    <row r="315" spans="1:7" ht="47.25">
      <c r="A315" s="27" t="s">
        <v>526</v>
      </c>
      <c r="B315" s="96" t="s">
        <v>527</v>
      </c>
      <c r="C315" s="17"/>
      <c r="D315" s="94">
        <f>SUM(D316,D323)</f>
        <v>59170.100000000006</v>
      </c>
      <c r="E315" s="17"/>
      <c r="F315" s="94"/>
      <c r="G315" s="94"/>
    </row>
    <row r="316" spans="1:7" ht="47.25">
      <c r="A316" s="45" t="s">
        <v>117</v>
      </c>
      <c r="B316" s="96" t="s">
        <v>528</v>
      </c>
      <c r="C316" s="95"/>
      <c r="D316" s="94">
        <f>SUM(D317,D319,D321)</f>
        <v>57604.100000000006</v>
      </c>
      <c r="E316" s="95"/>
      <c r="F316" s="94"/>
      <c r="G316" s="94"/>
    </row>
    <row r="317" spans="1:7" ht="47.25">
      <c r="A317" s="97" t="s">
        <v>43</v>
      </c>
      <c r="B317" s="96" t="s">
        <v>528</v>
      </c>
      <c r="C317" s="95">
        <v>100</v>
      </c>
      <c r="D317" s="94">
        <f>SUM(D318)</f>
        <v>54427.8</v>
      </c>
      <c r="E317" s="95"/>
      <c r="F317" s="94"/>
      <c r="G317" s="94"/>
    </row>
    <row r="318" spans="1:7" ht="15.75">
      <c r="A318" s="97" t="s">
        <v>44</v>
      </c>
      <c r="B318" s="96" t="s">
        <v>528</v>
      </c>
      <c r="C318" s="95">
        <v>110</v>
      </c>
      <c r="D318" s="94">
        <v>54427.8</v>
      </c>
      <c r="E318" s="95"/>
      <c r="F318" s="94"/>
      <c r="G318" s="94"/>
    </row>
    <row r="319" spans="1:7" ht="31.5">
      <c r="A319" s="97" t="s">
        <v>243</v>
      </c>
      <c r="B319" s="96" t="s">
        <v>528</v>
      </c>
      <c r="C319" s="95">
        <v>200</v>
      </c>
      <c r="D319" s="94">
        <f>SUM(D320)</f>
        <v>3146.3</v>
      </c>
      <c r="E319" s="95"/>
      <c r="F319" s="94"/>
      <c r="G319" s="94"/>
    </row>
    <row r="320" spans="1:7" ht="31.5">
      <c r="A320" s="97" t="s">
        <v>17</v>
      </c>
      <c r="B320" s="96" t="s">
        <v>528</v>
      </c>
      <c r="C320" s="95">
        <v>240</v>
      </c>
      <c r="D320" s="94">
        <v>3146.3</v>
      </c>
      <c r="E320" s="95"/>
      <c r="F320" s="94"/>
      <c r="G320" s="94"/>
    </row>
    <row r="321" spans="1:7" ht="15.75">
      <c r="A321" s="97" t="s">
        <v>10</v>
      </c>
      <c r="B321" s="96" t="s">
        <v>528</v>
      </c>
      <c r="C321" s="95">
        <v>800</v>
      </c>
      <c r="D321" s="94">
        <f>SUM(D322)</f>
        <v>30</v>
      </c>
      <c r="E321" s="96"/>
      <c r="F321" s="95"/>
      <c r="G321" s="94"/>
    </row>
    <row r="322" spans="1:7" ht="15.75">
      <c r="A322" s="97" t="s">
        <v>45</v>
      </c>
      <c r="B322" s="96" t="s">
        <v>528</v>
      </c>
      <c r="C322" s="95">
        <v>850</v>
      </c>
      <c r="D322" s="83">
        <v>30</v>
      </c>
      <c r="E322" s="96"/>
      <c r="F322" s="95"/>
      <c r="G322" s="94"/>
    </row>
    <row r="323" spans="1:7" ht="63">
      <c r="A323" s="97" t="s">
        <v>169</v>
      </c>
      <c r="B323" s="96" t="s">
        <v>529</v>
      </c>
      <c r="C323" s="95"/>
      <c r="D323" s="94">
        <f t="shared" ref="D323:D324" si="10">SUM(D324)</f>
        <v>1566</v>
      </c>
      <c r="E323" s="95"/>
      <c r="F323" s="94"/>
      <c r="G323" s="94"/>
    </row>
    <row r="324" spans="1:7" ht="47.25">
      <c r="A324" s="19" t="s">
        <v>43</v>
      </c>
      <c r="B324" s="96" t="s">
        <v>529</v>
      </c>
      <c r="C324" s="26">
        <v>100</v>
      </c>
      <c r="D324" s="94">
        <f t="shared" si="10"/>
        <v>1566</v>
      </c>
      <c r="E324" s="26"/>
      <c r="F324" s="94"/>
      <c r="G324" s="94"/>
    </row>
    <row r="325" spans="1:7" ht="15.75">
      <c r="A325" s="97" t="s">
        <v>44</v>
      </c>
      <c r="B325" s="96" t="s">
        <v>529</v>
      </c>
      <c r="C325" s="26">
        <v>110</v>
      </c>
      <c r="D325" s="94">
        <v>1566</v>
      </c>
      <c r="E325" s="26"/>
      <c r="F325" s="94"/>
      <c r="G325" s="94"/>
    </row>
    <row r="326" spans="1:7" ht="15.75">
      <c r="A326" s="97" t="s">
        <v>133</v>
      </c>
      <c r="B326" s="96" t="s">
        <v>529</v>
      </c>
      <c r="C326" s="26">
        <v>110</v>
      </c>
      <c r="D326" s="94">
        <v>1566</v>
      </c>
      <c r="E326" s="26"/>
      <c r="F326" s="94"/>
      <c r="G326" s="94"/>
    </row>
    <row r="327" spans="1:7" ht="31.5">
      <c r="A327" s="19" t="s">
        <v>507</v>
      </c>
      <c r="B327" s="96" t="s">
        <v>98</v>
      </c>
      <c r="C327" s="30"/>
      <c r="D327" s="94">
        <f>SUM(D328,D332)</f>
        <v>6332.2</v>
      </c>
      <c r="E327" s="30"/>
      <c r="F327" s="94"/>
      <c r="G327" s="94"/>
    </row>
    <row r="328" spans="1:7" ht="31.5">
      <c r="A328" s="19" t="s">
        <v>509</v>
      </c>
      <c r="B328" s="96" t="s">
        <v>508</v>
      </c>
      <c r="C328" s="30"/>
      <c r="D328" s="94">
        <f t="shared" ref="D328:D330" si="11">SUM(D329)</f>
        <v>6127.2</v>
      </c>
      <c r="E328" s="30"/>
      <c r="F328" s="94"/>
      <c r="G328" s="94"/>
    </row>
    <row r="329" spans="1:7" ht="47.25">
      <c r="A329" s="19" t="s">
        <v>510</v>
      </c>
      <c r="B329" s="96" t="s">
        <v>511</v>
      </c>
      <c r="C329" s="30"/>
      <c r="D329" s="94">
        <f t="shared" si="11"/>
        <v>6127.2</v>
      </c>
      <c r="E329" s="30"/>
      <c r="F329" s="94"/>
      <c r="G329" s="94"/>
    </row>
    <row r="330" spans="1:7" ht="15.75">
      <c r="A330" s="19" t="s">
        <v>103</v>
      </c>
      <c r="B330" s="96" t="s">
        <v>511</v>
      </c>
      <c r="C330" s="30" t="s">
        <v>104</v>
      </c>
      <c r="D330" s="94">
        <f t="shared" si="11"/>
        <v>6127.2</v>
      </c>
      <c r="E330" s="30"/>
      <c r="F330" s="94"/>
      <c r="G330" s="94"/>
    </row>
    <row r="331" spans="1:7" ht="31.5">
      <c r="A331" s="52" t="s">
        <v>611</v>
      </c>
      <c r="B331" s="96" t="s">
        <v>511</v>
      </c>
      <c r="C331" s="30" t="s">
        <v>612</v>
      </c>
      <c r="D331" s="94">
        <v>6127.2</v>
      </c>
      <c r="E331" s="30"/>
      <c r="F331" s="94"/>
      <c r="G331" s="94"/>
    </row>
    <row r="332" spans="1:7" ht="31.5">
      <c r="A332" s="52" t="s">
        <v>512</v>
      </c>
      <c r="B332" s="96" t="s">
        <v>513</v>
      </c>
      <c r="C332" s="30"/>
      <c r="D332" s="94">
        <f>SUM(D333)</f>
        <v>205</v>
      </c>
      <c r="E332" s="30"/>
      <c r="F332" s="94"/>
      <c r="G332" s="94"/>
    </row>
    <row r="333" spans="1:7" ht="31.5">
      <c r="A333" s="19" t="s">
        <v>515</v>
      </c>
      <c r="B333" s="96" t="s">
        <v>514</v>
      </c>
      <c r="C333" s="50"/>
      <c r="D333" s="94">
        <f>SUM(D334)</f>
        <v>205</v>
      </c>
      <c r="E333" s="50"/>
      <c r="F333" s="94"/>
      <c r="G333" s="94"/>
    </row>
    <row r="334" spans="1:7" ht="31.5">
      <c r="A334" s="97" t="s">
        <v>243</v>
      </c>
      <c r="B334" s="96" t="s">
        <v>514</v>
      </c>
      <c r="C334" s="95">
        <v>200</v>
      </c>
      <c r="D334" s="94">
        <f>SUM(D335)</f>
        <v>205</v>
      </c>
      <c r="E334" s="95"/>
      <c r="F334" s="94"/>
      <c r="G334" s="94"/>
    </row>
    <row r="335" spans="1:7" ht="31.5">
      <c r="A335" s="97" t="s">
        <v>17</v>
      </c>
      <c r="B335" s="96" t="s">
        <v>514</v>
      </c>
      <c r="C335" s="95">
        <v>240</v>
      </c>
      <c r="D335" s="94">
        <v>205</v>
      </c>
      <c r="E335" s="95"/>
      <c r="F335" s="94"/>
      <c r="G335" s="94"/>
    </row>
    <row r="336" spans="1:7" ht="15.75">
      <c r="A336" s="19" t="s">
        <v>516</v>
      </c>
      <c r="B336" s="96" t="s">
        <v>100</v>
      </c>
      <c r="C336" s="4"/>
      <c r="D336" s="94">
        <f t="shared" ref="D336:D339" si="12">SUM(D337)</f>
        <v>2700</v>
      </c>
      <c r="E336" s="4"/>
      <c r="F336" s="94"/>
      <c r="G336" s="94"/>
    </row>
    <row r="337" spans="1:7" ht="15.75">
      <c r="A337" s="19" t="s">
        <v>517</v>
      </c>
      <c r="B337" s="96" t="s">
        <v>101</v>
      </c>
      <c r="C337" s="4"/>
      <c r="D337" s="94">
        <f t="shared" si="12"/>
        <v>2700</v>
      </c>
      <c r="E337" s="4"/>
      <c r="F337" s="94"/>
      <c r="G337" s="94"/>
    </row>
    <row r="338" spans="1:7" ht="15.75">
      <c r="A338" s="4" t="s">
        <v>525</v>
      </c>
      <c r="B338" s="96" t="s">
        <v>283</v>
      </c>
      <c r="C338" s="4"/>
      <c r="D338" s="94">
        <f t="shared" si="12"/>
        <v>2700</v>
      </c>
      <c r="E338" s="4"/>
      <c r="F338" s="94"/>
      <c r="G338" s="94"/>
    </row>
    <row r="339" spans="1:7" ht="15.75">
      <c r="A339" s="4" t="s">
        <v>112</v>
      </c>
      <c r="B339" s="96" t="s">
        <v>283</v>
      </c>
      <c r="C339" s="4">
        <v>700</v>
      </c>
      <c r="D339" s="94">
        <f t="shared" si="12"/>
        <v>2700</v>
      </c>
      <c r="E339" s="4"/>
      <c r="F339" s="94"/>
      <c r="G339" s="94"/>
    </row>
    <row r="340" spans="1:7" ht="15.75">
      <c r="A340" s="4" t="s">
        <v>113</v>
      </c>
      <c r="B340" s="96" t="s">
        <v>283</v>
      </c>
      <c r="C340" s="4">
        <v>730</v>
      </c>
      <c r="D340" s="83">
        <v>2700</v>
      </c>
      <c r="E340" s="4"/>
      <c r="F340" s="83"/>
      <c r="G340" s="83"/>
    </row>
    <row r="341" spans="1:7" ht="15.75">
      <c r="A341" s="19" t="s">
        <v>518</v>
      </c>
      <c r="B341" s="96" t="s">
        <v>105</v>
      </c>
      <c r="C341" s="35"/>
      <c r="D341" s="94">
        <f>SUM(D342)</f>
        <v>190823.57</v>
      </c>
      <c r="E341" s="35"/>
      <c r="F341" s="81"/>
      <c r="G341" s="81"/>
    </row>
    <row r="342" spans="1:7" ht="47.25">
      <c r="A342" s="19" t="s">
        <v>519</v>
      </c>
      <c r="B342" s="96" t="s">
        <v>106</v>
      </c>
      <c r="C342" s="35"/>
      <c r="D342" s="94">
        <f>SUM(D343,D347,D354,)</f>
        <v>190823.57</v>
      </c>
      <c r="E342" s="35"/>
      <c r="F342" s="81"/>
      <c r="G342" s="81"/>
    </row>
    <row r="343" spans="1:7" ht="15.75">
      <c r="A343" s="19" t="s">
        <v>94</v>
      </c>
      <c r="B343" s="96" t="s">
        <v>520</v>
      </c>
      <c r="C343" s="23"/>
      <c r="D343" s="94">
        <f>SUM(D344)</f>
        <v>467</v>
      </c>
      <c r="E343" s="23"/>
      <c r="F343" s="81"/>
      <c r="G343" s="81"/>
    </row>
    <row r="344" spans="1:7" ht="15.75">
      <c r="A344" s="22" t="s">
        <v>10</v>
      </c>
      <c r="B344" s="96" t="s">
        <v>520</v>
      </c>
      <c r="C344" s="23">
        <v>800</v>
      </c>
      <c r="D344" s="94">
        <f>SUM(D345,D346)</f>
        <v>467</v>
      </c>
      <c r="E344" s="23"/>
      <c r="F344" s="81"/>
      <c r="G344" s="81"/>
    </row>
    <row r="345" spans="1:7" ht="15.75">
      <c r="A345" s="22" t="s">
        <v>45</v>
      </c>
      <c r="B345" s="96" t="s">
        <v>520</v>
      </c>
      <c r="C345" s="23">
        <v>850</v>
      </c>
      <c r="D345" s="83">
        <v>371</v>
      </c>
      <c r="E345" s="23"/>
      <c r="F345" s="83"/>
      <c r="G345" s="83"/>
    </row>
    <row r="346" spans="1:7" ht="31.5">
      <c r="A346" s="22" t="s">
        <v>95</v>
      </c>
      <c r="B346" s="96" t="s">
        <v>520</v>
      </c>
      <c r="C346" s="23">
        <v>860</v>
      </c>
      <c r="D346" s="83">
        <v>96</v>
      </c>
      <c r="E346" s="23"/>
      <c r="F346" s="83"/>
      <c r="G346" s="83"/>
    </row>
    <row r="347" spans="1:7" ht="15.75">
      <c r="A347" s="19" t="s">
        <v>52</v>
      </c>
      <c r="B347" s="96" t="s">
        <v>521</v>
      </c>
      <c r="C347" s="50"/>
      <c r="D347" s="94">
        <f>SUM(D348,D350,D352)</f>
        <v>190138.57</v>
      </c>
      <c r="E347" s="50"/>
      <c r="F347" s="81"/>
      <c r="G347" s="81"/>
    </row>
    <row r="348" spans="1:7" ht="47.25">
      <c r="A348" s="22" t="s">
        <v>43</v>
      </c>
      <c r="B348" s="96" t="s">
        <v>521</v>
      </c>
      <c r="C348" s="23">
        <v>100</v>
      </c>
      <c r="D348" s="94">
        <f>SUM(D349)</f>
        <v>155440.81</v>
      </c>
      <c r="E348" s="23"/>
      <c r="F348" s="81"/>
      <c r="G348" s="81"/>
    </row>
    <row r="349" spans="1:7" ht="15.75">
      <c r="A349" s="22" t="s">
        <v>54</v>
      </c>
      <c r="B349" s="96" t="s">
        <v>521</v>
      </c>
      <c r="C349" s="23">
        <v>120</v>
      </c>
      <c r="D349" s="83">
        <v>155440.81</v>
      </c>
      <c r="E349" s="23"/>
      <c r="F349" s="81"/>
      <c r="G349" s="81"/>
    </row>
    <row r="350" spans="1:7" ht="31.5">
      <c r="A350" s="22" t="s">
        <v>243</v>
      </c>
      <c r="B350" s="96" t="s">
        <v>521</v>
      </c>
      <c r="C350" s="23">
        <v>200</v>
      </c>
      <c r="D350" s="94">
        <f>SUM(D351)</f>
        <v>33871.760000000002</v>
      </c>
      <c r="E350" s="23"/>
      <c r="F350" s="81"/>
      <c r="G350" s="81"/>
    </row>
    <row r="351" spans="1:7" ht="31.5">
      <c r="A351" s="22" t="s">
        <v>17</v>
      </c>
      <c r="B351" s="96" t="s">
        <v>521</v>
      </c>
      <c r="C351" s="23">
        <v>240</v>
      </c>
      <c r="D351" s="100">
        <v>33871.760000000002</v>
      </c>
      <c r="E351" s="23"/>
      <c r="F351" s="81"/>
      <c r="G351" s="81"/>
    </row>
    <row r="352" spans="1:7" ht="15.75">
      <c r="A352" s="22" t="s">
        <v>10</v>
      </c>
      <c r="B352" s="96" t="s">
        <v>521</v>
      </c>
      <c r="C352" s="23">
        <v>800</v>
      </c>
      <c r="D352" s="94">
        <f>SUM(D353)</f>
        <v>826</v>
      </c>
      <c r="E352" s="23"/>
      <c r="F352" s="81"/>
      <c r="G352" s="81"/>
    </row>
    <row r="353" spans="1:7" ht="15.75">
      <c r="A353" s="22" t="s">
        <v>45</v>
      </c>
      <c r="B353" s="96" t="s">
        <v>521</v>
      </c>
      <c r="C353" s="23">
        <v>850</v>
      </c>
      <c r="D353" s="100">
        <v>826</v>
      </c>
      <c r="E353" s="23"/>
      <c r="F353" s="81"/>
      <c r="G353" s="81"/>
    </row>
    <row r="354" spans="1:7" ht="63">
      <c r="A354" s="22" t="s">
        <v>282</v>
      </c>
      <c r="B354" s="42" t="s">
        <v>522</v>
      </c>
      <c r="C354" s="23"/>
      <c r="D354" s="94">
        <f>SUM(D355,D358)</f>
        <v>218</v>
      </c>
      <c r="E354" s="23"/>
      <c r="F354" s="81"/>
      <c r="G354" s="81"/>
    </row>
    <row r="355" spans="1:7" ht="47.25">
      <c r="A355" s="22" t="s">
        <v>43</v>
      </c>
      <c r="B355" s="42" t="s">
        <v>522</v>
      </c>
      <c r="C355" s="23">
        <v>100</v>
      </c>
      <c r="D355" s="94">
        <f>SUM(D356)</f>
        <v>167.5</v>
      </c>
      <c r="E355" s="23"/>
      <c r="F355" s="81"/>
      <c r="G355" s="81"/>
    </row>
    <row r="356" spans="1:7" ht="15.75">
      <c r="A356" s="22" t="s">
        <v>54</v>
      </c>
      <c r="B356" s="42" t="s">
        <v>522</v>
      </c>
      <c r="C356" s="23">
        <v>120</v>
      </c>
      <c r="D356" s="94">
        <v>167.5</v>
      </c>
      <c r="E356" s="23"/>
      <c r="F356" s="81"/>
      <c r="G356" s="81"/>
    </row>
    <row r="357" spans="1:7" ht="15.75">
      <c r="A357" s="22" t="s">
        <v>133</v>
      </c>
      <c r="B357" s="42" t="s">
        <v>522</v>
      </c>
      <c r="C357" s="23">
        <v>120</v>
      </c>
      <c r="D357" s="94">
        <v>167.5</v>
      </c>
      <c r="E357" s="23"/>
      <c r="F357" s="81"/>
      <c r="G357" s="81"/>
    </row>
    <row r="358" spans="1:7" ht="31.5">
      <c r="A358" s="22" t="s">
        <v>243</v>
      </c>
      <c r="B358" s="42" t="s">
        <v>522</v>
      </c>
      <c r="C358" s="23">
        <v>200</v>
      </c>
      <c r="D358" s="94">
        <f>SUM(D359)</f>
        <v>50.5</v>
      </c>
      <c r="E358" s="23"/>
      <c r="F358" s="81"/>
      <c r="G358" s="81"/>
    </row>
    <row r="359" spans="1:7" ht="31.5">
      <c r="A359" s="22" t="s">
        <v>17</v>
      </c>
      <c r="B359" s="42" t="s">
        <v>522</v>
      </c>
      <c r="C359" s="23">
        <v>240</v>
      </c>
      <c r="D359" s="94">
        <v>50.5</v>
      </c>
      <c r="E359" s="23"/>
      <c r="F359" s="81"/>
      <c r="G359" s="81"/>
    </row>
    <row r="360" spans="1:7" ht="15.75">
      <c r="A360" s="22" t="s">
        <v>133</v>
      </c>
      <c r="B360" s="42" t="s">
        <v>522</v>
      </c>
      <c r="C360" s="23">
        <v>240</v>
      </c>
      <c r="D360" s="94">
        <v>50.5</v>
      </c>
      <c r="E360" s="23"/>
      <c r="F360" s="81"/>
      <c r="G360" s="81"/>
    </row>
    <row r="361" spans="1:7" ht="31.5">
      <c r="A361" s="45" t="s">
        <v>523</v>
      </c>
      <c r="B361" s="42" t="s">
        <v>110</v>
      </c>
      <c r="C361" s="48"/>
      <c r="D361" s="94">
        <f>SUM(D362)</f>
        <v>100</v>
      </c>
      <c r="E361" s="48"/>
      <c r="F361" s="81"/>
      <c r="G361" s="81"/>
    </row>
    <row r="362" spans="1:7" ht="31.5">
      <c r="A362" s="45" t="s">
        <v>625</v>
      </c>
      <c r="B362" s="42" t="s">
        <v>624</v>
      </c>
      <c r="C362" s="48"/>
      <c r="D362" s="94">
        <f>SUM(D363)</f>
        <v>100</v>
      </c>
      <c r="E362" s="48"/>
      <c r="F362" s="81"/>
      <c r="G362" s="81"/>
    </row>
    <row r="363" spans="1:7" ht="31.5">
      <c r="A363" s="45" t="s">
        <v>524</v>
      </c>
      <c r="B363" s="42" t="s">
        <v>626</v>
      </c>
      <c r="C363" s="48"/>
      <c r="D363" s="94">
        <f>SUM(D364)</f>
        <v>100</v>
      </c>
      <c r="E363" s="48"/>
      <c r="F363" s="81"/>
      <c r="G363" s="81"/>
    </row>
    <row r="364" spans="1:7" ht="31.5">
      <c r="A364" s="22" t="s">
        <v>243</v>
      </c>
      <c r="B364" s="42" t="s">
        <v>626</v>
      </c>
      <c r="C364" s="23">
        <v>200</v>
      </c>
      <c r="D364" s="94">
        <f>SUM(D365)</f>
        <v>100</v>
      </c>
      <c r="E364" s="23"/>
      <c r="F364" s="81"/>
      <c r="G364" s="81"/>
    </row>
    <row r="365" spans="1:7" ht="31.5">
      <c r="A365" s="22" t="s">
        <v>17</v>
      </c>
      <c r="B365" s="42" t="s">
        <v>626</v>
      </c>
      <c r="C365" s="23">
        <v>240</v>
      </c>
      <c r="D365" s="87">
        <v>100</v>
      </c>
      <c r="E365" s="23"/>
      <c r="F365" s="87"/>
      <c r="G365" s="87"/>
    </row>
    <row r="366" spans="1:7" ht="15.75">
      <c r="A366" s="22"/>
      <c r="B366" s="20"/>
      <c r="C366" s="23"/>
      <c r="D366" s="18"/>
      <c r="E366" s="23"/>
      <c r="F366" s="18"/>
      <c r="G366" s="18"/>
    </row>
    <row r="367" spans="1:7" ht="31.5">
      <c r="A367" s="13" t="s">
        <v>284</v>
      </c>
      <c r="B367" s="14" t="s">
        <v>118</v>
      </c>
      <c r="C367" s="53"/>
      <c r="D367" s="82">
        <f>SUM(D368,D372,D376,D387)</f>
        <v>3895.51</v>
      </c>
      <c r="E367" s="5"/>
      <c r="F367" s="81"/>
      <c r="G367" s="81"/>
    </row>
    <row r="368" spans="1:7" ht="31.5">
      <c r="A368" s="19" t="s">
        <v>482</v>
      </c>
      <c r="B368" s="42" t="s">
        <v>119</v>
      </c>
      <c r="C368" s="5"/>
      <c r="D368" s="94">
        <f>SUM(D369)</f>
        <v>150</v>
      </c>
      <c r="E368" s="5"/>
      <c r="F368" s="81"/>
      <c r="G368" s="81"/>
    </row>
    <row r="369" spans="1:7" ht="15.75">
      <c r="A369" s="19" t="s">
        <v>483</v>
      </c>
      <c r="B369" s="42" t="s">
        <v>120</v>
      </c>
      <c r="C369" s="5"/>
      <c r="D369" s="94">
        <f t="shared" ref="D369:D370" si="13">SUM(D370)</f>
        <v>150</v>
      </c>
      <c r="E369" s="5"/>
      <c r="F369" s="81"/>
      <c r="G369" s="81"/>
    </row>
    <row r="370" spans="1:7" ht="31.5">
      <c r="A370" s="22" t="s">
        <v>243</v>
      </c>
      <c r="B370" s="42" t="s">
        <v>120</v>
      </c>
      <c r="C370" s="23">
        <v>200</v>
      </c>
      <c r="D370" s="94">
        <f t="shared" si="13"/>
        <v>150</v>
      </c>
      <c r="E370" s="23"/>
      <c r="F370" s="81"/>
      <c r="G370" s="81"/>
    </row>
    <row r="371" spans="1:7" ht="31.5">
      <c r="A371" s="22" t="s">
        <v>17</v>
      </c>
      <c r="B371" s="42" t="s">
        <v>120</v>
      </c>
      <c r="C371" s="23">
        <v>240</v>
      </c>
      <c r="D371" s="94">
        <v>150</v>
      </c>
      <c r="E371" s="23"/>
      <c r="F371" s="81"/>
      <c r="G371" s="81"/>
    </row>
    <row r="372" spans="1:7" ht="31.5">
      <c r="A372" s="97" t="s">
        <v>484</v>
      </c>
      <c r="B372" s="42" t="s">
        <v>485</v>
      </c>
      <c r="C372" s="95"/>
      <c r="D372" s="94">
        <f>SUM(D373)</f>
        <v>50</v>
      </c>
      <c r="E372" s="95"/>
      <c r="F372" s="94"/>
      <c r="G372" s="94"/>
    </row>
    <row r="373" spans="1:7" ht="15.75">
      <c r="A373" s="19" t="s">
        <v>483</v>
      </c>
      <c r="B373" s="42" t="s">
        <v>486</v>
      </c>
      <c r="C373" s="23"/>
      <c r="D373" s="94">
        <f>SUM(D374)</f>
        <v>50</v>
      </c>
      <c r="E373" s="23"/>
      <c r="F373" s="81"/>
      <c r="G373" s="81"/>
    </row>
    <row r="374" spans="1:7" ht="31.5">
      <c r="A374" s="22" t="s">
        <v>243</v>
      </c>
      <c r="B374" s="42" t="s">
        <v>486</v>
      </c>
      <c r="C374" s="23">
        <v>200</v>
      </c>
      <c r="D374" s="94">
        <f>SUM(D375)</f>
        <v>50</v>
      </c>
      <c r="E374" s="23"/>
      <c r="F374" s="81"/>
      <c r="G374" s="81"/>
    </row>
    <row r="375" spans="1:7" ht="31.5">
      <c r="A375" s="22" t="s">
        <v>17</v>
      </c>
      <c r="B375" s="42" t="s">
        <v>486</v>
      </c>
      <c r="C375" s="23">
        <v>240</v>
      </c>
      <c r="D375" s="94">
        <v>50</v>
      </c>
      <c r="E375" s="23"/>
      <c r="F375" s="81"/>
      <c r="G375" s="81"/>
    </row>
    <row r="376" spans="1:7" ht="31.5">
      <c r="A376" s="97" t="s">
        <v>488</v>
      </c>
      <c r="B376" s="42" t="s">
        <v>487</v>
      </c>
      <c r="C376" s="95"/>
      <c r="D376" s="94">
        <f>SUM(D377,D380)</f>
        <v>1745</v>
      </c>
      <c r="E376" s="95"/>
      <c r="F376" s="94"/>
      <c r="G376" s="94"/>
    </row>
    <row r="377" spans="1:7" ht="15.75">
      <c r="A377" s="19" t="s">
        <v>483</v>
      </c>
      <c r="B377" s="42" t="s">
        <v>489</v>
      </c>
      <c r="C377" s="23"/>
      <c r="D377" s="94">
        <f>SUM(D378)</f>
        <v>100</v>
      </c>
      <c r="E377" s="23"/>
      <c r="F377" s="81"/>
      <c r="G377" s="81"/>
    </row>
    <row r="378" spans="1:7" ht="31.5">
      <c r="A378" s="22" t="s">
        <v>243</v>
      </c>
      <c r="B378" s="42" t="s">
        <v>489</v>
      </c>
      <c r="C378" s="23">
        <v>200</v>
      </c>
      <c r="D378" s="94">
        <f>SUM(D379)</f>
        <v>100</v>
      </c>
      <c r="E378" s="23"/>
      <c r="F378" s="81"/>
      <c r="G378" s="81"/>
    </row>
    <row r="379" spans="1:7" ht="31.5">
      <c r="A379" s="22" t="s">
        <v>17</v>
      </c>
      <c r="B379" s="42" t="s">
        <v>489</v>
      </c>
      <c r="C379" s="23">
        <v>240</v>
      </c>
      <c r="D379" s="94">
        <v>100</v>
      </c>
      <c r="E379" s="23"/>
      <c r="F379" s="81"/>
      <c r="G379" s="81"/>
    </row>
    <row r="380" spans="1:7" ht="47.25">
      <c r="A380" s="19" t="s">
        <v>419</v>
      </c>
      <c r="B380" s="42" t="s">
        <v>490</v>
      </c>
      <c r="C380" s="39"/>
      <c r="D380" s="94">
        <f>SUM(D381,D384)</f>
        <v>1645</v>
      </c>
      <c r="E380" s="95"/>
      <c r="F380" s="94"/>
      <c r="G380" s="94"/>
    </row>
    <row r="381" spans="1:7" ht="47.25">
      <c r="A381" s="97" t="s">
        <v>43</v>
      </c>
      <c r="B381" s="42" t="s">
        <v>490</v>
      </c>
      <c r="C381" s="95">
        <v>100</v>
      </c>
      <c r="D381" s="94">
        <f t="shared" ref="D381" si="14">SUM(D382)</f>
        <v>387.9</v>
      </c>
      <c r="E381" s="95"/>
      <c r="F381" s="94"/>
      <c r="G381" s="94"/>
    </row>
    <row r="382" spans="1:7" ht="15.75">
      <c r="A382" s="97" t="s">
        <v>54</v>
      </c>
      <c r="B382" s="42" t="s">
        <v>490</v>
      </c>
      <c r="C382" s="95">
        <v>120</v>
      </c>
      <c r="D382" s="94">
        <v>387.9</v>
      </c>
      <c r="E382" s="95"/>
      <c r="F382" s="94"/>
      <c r="G382" s="94"/>
    </row>
    <row r="383" spans="1:7" ht="15.75">
      <c r="A383" s="24" t="s">
        <v>133</v>
      </c>
      <c r="B383" s="42" t="s">
        <v>490</v>
      </c>
      <c r="C383" s="95">
        <v>120</v>
      </c>
      <c r="D383" s="94">
        <v>387.9</v>
      </c>
      <c r="E383" s="95"/>
      <c r="F383" s="94"/>
      <c r="G383" s="94"/>
    </row>
    <row r="384" spans="1:7" ht="31.5">
      <c r="A384" s="97" t="s">
        <v>243</v>
      </c>
      <c r="B384" s="42" t="s">
        <v>490</v>
      </c>
      <c r="C384" s="95">
        <v>200</v>
      </c>
      <c r="D384" s="94">
        <f t="shared" ref="D384" si="15">SUM(D385)</f>
        <v>1257.0999999999999</v>
      </c>
      <c r="E384" s="95"/>
      <c r="F384" s="94"/>
      <c r="G384" s="94"/>
    </row>
    <row r="385" spans="1:7" ht="31.5">
      <c r="A385" s="97" t="s">
        <v>17</v>
      </c>
      <c r="B385" s="42" t="s">
        <v>490</v>
      </c>
      <c r="C385" s="95">
        <v>240</v>
      </c>
      <c r="D385" s="94">
        <v>1257.0999999999999</v>
      </c>
      <c r="E385" s="95"/>
      <c r="F385" s="94"/>
      <c r="G385" s="94"/>
    </row>
    <row r="386" spans="1:7" ht="15.75">
      <c r="A386" s="24" t="s">
        <v>133</v>
      </c>
      <c r="B386" s="42" t="s">
        <v>490</v>
      </c>
      <c r="C386" s="95">
        <v>240</v>
      </c>
      <c r="D386" s="94">
        <v>1257.0999999999999</v>
      </c>
      <c r="E386" s="95"/>
      <c r="F386" s="94"/>
      <c r="G386" s="94"/>
    </row>
    <row r="387" spans="1:7" ht="31.5">
      <c r="A387" s="24" t="s">
        <v>492</v>
      </c>
      <c r="B387" s="42" t="s">
        <v>491</v>
      </c>
      <c r="C387" s="95"/>
      <c r="D387" s="94">
        <f>SUM(D388)</f>
        <v>1950.51</v>
      </c>
      <c r="E387" s="95"/>
      <c r="F387" s="94"/>
      <c r="G387" s="94"/>
    </row>
    <row r="388" spans="1:7" ht="31.5">
      <c r="A388" s="45" t="s">
        <v>124</v>
      </c>
      <c r="B388" s="96" t="s">
        <v>493</v>
      </c>
      <c r="C388" s="95"/>
      <c r="D388" s="94">
        <f>SUM(D389)</f>
        <v>1950.51</v>
      </c>
      <c r="E388" s="95"/>
      <c r="F388" s="94"/>
      <c r="G388" s="94"/>
    </row>
    <row r="389" spans="1:7" ht="31.5">
      <c r="A389" s="27" t="s">
        <v>29</v>
      </c>
      <c r="B389" s="96" t="s">
        <v>493</v>
      </c>
      <c r="C389" s="95">
        <v>600</v>
      </c>
      <c r="D389" s="94">
        <f>SUM(D390)</f>
        <v>1950.51</v>
      </c>
      <c r="E389" s="95"/>
      <c r="F389" s="94"/>
      <c r="G389" s="94"/>
    </row>
    <row r="390" spans="1:7" ht="15.75">
      <c r="A390" s="27" t="s">
        <v>48</v>
      </c>
      <c r="B390" s="96" t="s">
        <v>493</v>
      </c>
      <c r="C390" s="95">
        <v>610</v>
      </c>
      <c r="D390" s="94">
        <v>1950.51</v>
      </c>
      <c r="E390" s="95"/>
      <c r="F390" s="94"/>
      <c r="G390" s="94"/>
    </row>
    <row r="391" spans="1:7" ht="15.75">
      <c r="A391" s="36"/>
      <c r="B391" s="20"/>
      <c r="C391" s="23"/>
      <c r="D391" s="18"/>
      <c r="E391" s="23"/>
      <c r="F391" s="18"/>
      <c r="G391" s="18"/>
    </row>
    <row r="392" spans="1:7" ht="31.5">
      <c r="A392" s="13" t="s">
        <v>285</v>
      </c>
      <c r="B392" s="14" t="s">
        <v>121</v>
      </c>
      <c r="C392" s="54"/>
      <c r="D392" s="82">
        <f>SUM(D393,D398,D413)</f>
        <v>88609.54</v>
      </c>
      <c r="E392" s="30"/>
      <c r="F392" s="81"/>
      <c r="G392" s="81"/>
    </row>
    <row r="393" spans="1:7" ht="15.75">
      <c r="A393" s="19" t="s">
        <v>360</v>
      </c>
      <c r="B393" s="20" t="s">
        <v>363</v>
      </c>
      <c r="C393" s="30"/>
      <c r="D393" s="94">
        <f>SUM(D394)</f>
        <v>50</v>
      </c>
      <c r="E393" s="30"/>
      <c r="F393" s="81"/>
      <c r="G393" s="81"/>
    </row>
    <row r="394" spans="1:7" ht="15.75">
      <c r="A394" s="97" t="s">
        <v>531</v>
      </c>
      <c r="B394" s="20" t="s">
        <v>364</v>
      </c>
      <c r="C394" s="30"/>
      <c r="D394" s="94">
        <f>SUM(D395)</f>
        <v>50</v>
      </c>
      <c r="E394" s="30"/>
      <c r="F394" s="81"/>
      <c r="G394" s="81"/>
    </row>
    <row r="395" spans="1:7" ht="15.75">
      <c r="A395" s="97" t="s">
        <v>286</v>
      </c>
      <c r="B395" s="96" t="s">
        <v>365</v>
      </c>
      <c r="C395" s="23"/>
      <c r="D395" s="94">
        <f>SUM(D396)</f>
        <v>50</v>
      </c>
      <c r="E395" s="23"/>
      <c r="F395" s="81"/>
      <c r="G395" s="81"/>
    </row>
    <row r="396" spans="1:7" ht="31.5">
      <c r="A396" s="22" t="s">
        <v>243</v>
      </c>
      <c r="B396" s="20" t="s">
        <v>365</v>
      </c>
      <c r="C396" s="23">
        <v>200</v>
      </c>
      <c r="D396" s="94">
        <f>SUM(D397)</f>
        <v>50</v>
      </c>
      <c r="E396" s="23"/>
      <c r="F396" s="81"/>
      <c r="G396" s="81"/>
    </row>
    <row r="397" spans="1:7" ht="31.5">
      <c r="A397" s="22" t="s">
        <v>17</v>
      </c>
      <c r="B397" s="20" t="s">
        <v>365</v>
      </c>
      <c r="C397" s="23">
        <v>240</v>
      </c>
      <c r="D397" s="94">
        <v>50</v>
      </c>
      <c r="E397" s="30"/>
      <c r="F397" s="81"/>
      <c r="G397" s="81"/>
    </row>
    <row r="398" spans="1:7" ht="15.75">
      <c r="A398" s="19" t="s">
        <v>361</v>
      </c>
      <c r="B398" s="20" t="s">
        <v>366</v>
      </c>
      <c r="C398" s="23"/>
      <c r="D398" s="94">
        <f>SUM(D399)</f>
        <v>69137.2</v>
      </c>
      <c r="E398" s="23"/>
      <c r="F398" s="81"/>
      <c r="G398" s="81"/>
    </row>
    <row r="399" spans="1:7" ht="31.5">
      <c r="A399" s="97" t="s">
        <v>418</v>
      </c>
      <c r="B399" s="20" t="s">
        <v>367</v>
      </c>
      <c r="C399" s="30"/>
      <c r="D399" s="94">
        <f>SUM(D400,D403,D406)</f>
        <v>69137.2</v>
      </c>
      <c r="E399" s="23"/>
      <c r="F399" s="81"/>
      <c r="G399" s="81"/>
    </row>
    <row r="400" spans="1:7" ht="15.75">
      <c r="A400" s="97" t="s">
        <v>381</v>
      </c>
      <c r="B400" s="96" t="s">
        <v>382</v>
      </c>
      <c r="C400" s="30"/>
      <c r="D400" s="94">
        <f>SUM(D401)</f>
        <v>3500</v>
      </c>
      <c r="E400" s="95"/>
      <c r="F400" s="94"/>
      <c r="G400" s="94"/>
    </row>
    <row r="401" spans="1:8" ht="31.5">
      <c r="A401" s="97" t="s">
        <v>243</v>
      </c>
      <c r="B401" s="96" t="s">
        <v>382</v>
      </c>
      <c r="C401" s="95">
        <v>200</v>
      </c>
      <c r="D401" s="94">
        <f>SUM(D402)</f>
        <v>3500</v>
      </c>
      <c r="E401" s="95"/>
      <c r="F401" s="94"/>
      <c r="G401" s="94"/>
    </row>
    <row r="402" spans="1:8" ht="31.5">
      <c r="A402" s="97" t="s">
        <v>17</v>
      </c>
      <c r="B402" s="96" t="s">
        <v>382</v>
      </c>
      <c r="C402" s="95">
        <v>240</v>
      </c>
      <c r="D402" s="94">
        <v>3500</v>
      </c>
      <c r="E402" s="95"/>
      <c r="F402" s="94"/>
      <c r="G402" s="94"/>
    </row>
    <row r="403" spans="1:8" ht="31.5">
      <c r="A403" s="22" t="s">
        <v>122</v>
      </c>
      <c r="B403" s="20" t="s">
        <v>368</v>
      </c>
      <c r="C403" s="30"/>
      <c r="D403" s="94">
        <f>SUM(D404)</f>
        <v>49900</v>
      </c>
      <c r="E403" s="23"/>
      <c r="F403" s="81"/>
      <c r="G403" s="81"/>
      <c r="H403" s="44"/>
    </row>
    <row r="404" spans="1:8" ht="31.5">
      <c r="A404" s="22" t="s">
        <v>243</v>
      </c>
      <c r="B404" s="20" t="s">
        <v>368</v>
      </c>
      <c r="C404" s="23">
        <v>200</v>
      </c>
      <c r="D404" s="94">
        <f>SUM(D405)</f>
        <v>49900</v>
      </c>
      <c r="E404" s="23"/>
      <c r="F404" s="81"/>
      <c r="G404" s="81"/>
    </row>
    <row r="405" spans="1:8" ht="31.5">
      <c r="A405" s="22" t="s">
        <v>17</v>
      </c>
      <c r="B405" s="20" t="s">
        <v>368</v>
      </c>
      <c r="C405" s="23">
        <v>240</v>
      </c>
      <c r="D405" s="94">
        <v>49900</v>
      </c>
      <c r="E405" s="23"/>
      <c r="F405" s="81"/>
      <c r="G405" s="81"/>
    </row>
    <row r="406" spans="1:8" ht="31.5">
      <c r="A406" s="45" t="s">
        <v>288</v>
      </c>
      <c r="B406" s="20" t="s">
        <v>369</v>
      </c>
      <c r="C406" s="35"/>
      <c r="D406" s="94">
        <f>SUM(D407,D409,D411)</f>
        <v>15737.2</v>
      </c>
      <c r="E406" s="23"/>
      <c r="F406" s="81"/>
      <c r="G406" s="81"/>
    </row>
    <row r="407" spans="1:8" ht="47.25">
      <c r="A407" s="22" t="s">
        <v>43</v>
      </c>
      <c r="B407" s="20" t="s">
        <v>369</v>
      </c>
      <c r="C407" s="23">
        <v>100</v>
      </c>
      <c r="D407" s="94">
        <f>SUM(D408)</f>
        <v>10346.1</v>
      </c>
      <c r="E407" s="23"/>
      <c r="F407" s="81"/>
      <c r="G407" s="81"/>
    </row>
    <row r="408" spans="1:8" ht="15.75">
      <c r="A408" s="22" t="s">
        <v>44</v>
      </c>
      <c r="B408" s="20" t="s">
        <v>369</v>
      </c>
      <c r="C408" s="23">
        <v>110</v>
      </c>
      <c r="D408" s="94">
        <v>10346.1</v>
      </c>
      <c r="E408" s="23"/>
      <c r="F408" s="81"/>
      <c r="G408" s="81"/>
    </row>
    <row r="409" spans="1:8" ht="31.5">
      <c r="A409" s="92" t="s">
        <v>243</v>
      </c>
      <c r="B409" s="96" t="s">
        <v>369</v>
      </c>
      <c r="C409" s="95">
        <v>200</v>
      </c>
      <c r="D409" s="94">
        <f>SUM(D410)</f>
        <v>5211.1000000000004</v>
      </c>
      <c r="E409" s="23"/>
      <c r="F409" s="81"/>
      <c r="G409" s="81"/>
    </row>
    <row r="410" spans="1:8" ht="31.5">
      <c r="A410" s="92" t="s">
        <v>17</v>
      </c>
      <c r="B410" s="96" t="s">
        <v>369</v>
      </c>
      <c r="C410" s="95">
        <v>240</v>
      </c>
      <c r="D410" s="94">
        <v>5211.1000000000004</v>
      </c>
      <c r="E410" s="23"/>
      <c r="F410" s="81"/>
      <c r="G410" s="81"/>
    </row>
    <row r="411" spans="1:8" ht="15.75">
      <c r="A411" s="93" t="s">
        <v>10</v>
      </c>
      <c r="B411" s="96" t="s">
        <v>369</v>
      </c>
      <c r="C411" s="95">
        <v>800</v>
      </c>
      <c r="D411" s="94">
        <f>SUM(D412)</f>
        <v>180</v>
      </c>
      <c r="E411" s="95"/>
      <c r="F411" s="94"/>
      <c r="G411" s="94"/>
    </row>
    <row r="412" spans="1:8" ht="15.75">
      <c r="A412" s="93" t="s">
        <v>45</v>
      </c>
      <c r="B412" s="96" t="s">
        <v>369</v>
      </c>
      <c r="C412" s="95">
        <v>850</v>
      </c>
      <c r="D412" s="94">
        <v>180</v>
      </c>
      <c r="E412" s="95"/>
      <c r="F412" s="94"/>
      <c r="G412" s="94"/>
    </row>
    <row r="413" spans="1:8" ht="15.75">
      <c r="A413" s="19" t="s">
        <v>362</v>
      </c>
      <c r="B413" s="20" t="s">
        <v>370</v>
      </c>
      <c r="C413" s="48"/>
      <c r="D413" s="94">
        <f>SUM(D414,D421,D425)</f>
        <v>19422.34</v>
      </c>
      <c r="E413" s="23"/>
      <c r="F413" s="81"/>
      <c r="G413" s="81"/>
    </row>
    <row r="414" spans="1:8" ht="31.5">
      <c r="A414" s="97" t="s">
        <v>532</v>
      </c>
      <c r="B414" s="20" t="s">
        <v>371</v>
      </c>
      <c r="C414" s="48"/>
      <c r="D414" s="94">
        <f>SUM(D415,D418)</f>
        <v>6600</v>
      </c>
      <c r="E414" s="23"/>
      <c r="F414" s="81"/>
      <c r="G414" s="81"/>
    </row>
    <row r="415" spans="1:8" ht="15.75">
      <c r="A415" s="21" t="s">
        <v>535</v>
      </c>
      <c r="B415" s="96" t="s">
        <v>536</v>
      </c>
      <c r="C415" s="95"/>
      <c r="D415" s="94">
        <f>SUM(D416)</f>
        <v>1500</v>
      </c>
      <c r="E415" s="95"/>
      <c r="F415" s="94"/>
      <c r="G415" s="94"/>
    </row>
    <row r="416" spans="1:8" ht="31.5">
      <c r="A416" s="97" t="s">
        <v>243</v>
      </c>
      <c r="B416" s="96" t="s">
        <v>536</v>
      </c>
      <c r="C416" s="95">
        <v>200</v>
      </c>
      <c r="D416" s="94">
        <f>SUM(D417)</f>
        <v>1500</v>
      </c>
      <c r="E416" s="95"/>
      <c r="F416" s="94"/>
      <c r="G416" s="94"/>
    </row>
    <row r="417" spans="1:7" ht="31.5">
      <c r="A417" s="97" t="s">
        <v>17</v>
      </c>
      <c r="B417" s="96" t="s">
        <v>536</v>
      </c>
      <c r="C417" s="95">
        <v>240</v>
      </c>
      <c r="D417" s="94">
        <v>1500</v>
      </c>
      <c r="E417" s="95"/>
      <c r="F417" s="94"/>
      <c r="G417" s="94"/>
    </row>
    <row r="418" spans="1:7" ht="31.5">
      <c r="A418" s="116" t="s">
        <v>639</v>
      </c>
      <c r="B418" s="96" t="s">
        <v>638</v>
      </c>
      <c r="C418" s="95"/>
      <c r="D418" s="94">
        <f>SUM(D419)</f>
        <v>5100</v>
      </c>
      <c r="E418" s="95"/>
      <c r="F418" s="94"/>
      <c r="G418" s="94"/>
    </row>
    <row r="419" spans="1:7" ht="31.5">
      <c r="A419" s="110" t="s">
        <v>243</v>
      </c>
      <c r="B419" s="96" t="s">
        <v>638</v>
      </c>
      <c r="C419" s="95">
        <v>200</v>
      </c>
      <c r="D419" s="94">
        <f>SUM(D420)</f>
        <v>5100</v>
      </c>
      <c r="E419" s="95"/>
      <c r="F419" s="94"/>
      <c r="G419" s="94"/>
    </row>
    <row r="420" spans="1:7" ht="31.5">
      <c r="A420" s="110" t="s">
        <v>17</v>
      </c>
      <c r="B420" s="96" t="s">
        <v>638</v>
      </c>
      <c r="C420" s="95">
        <v>240</v>
      </c>
      <c r="D420" s="94">
        <v>5100</v>
      </c>
      <c r="E420" s="95"/>
      <c r="F420" s="94"/>
      <c r="G420" s="94"/>
    </row>
    <row r="421" spans="1:7" ht="15.75">
      <c r="A421" s="97" t="s">
        <v>575</v>
      </c>
      <c r="B421" s="42" t="s">
        <v>574</v>
      </c>
      <c r="C421" s="95"/>
      <c r="D421" s="94">
        <f>SUM(D422)</f>
        <v>7322.34</v>
      </c>
      <c r="E421" s="95"/>
      <c r="F421" s="94"/>
      <c r="G421" s="94"/>
    </row>
    <row r="422" spans="1:7" ht="15.75">
      <c r="A422" s="97" t="s">
        <v>573</v>
      </c>
      <c r="B422" s="42" t="s">
        <v>576</v>
      </c>
      <c r="C422" s="95"/>
      <c r="D422" s="94">
        <f>SUM(D423)</f>
        <v>7322.34</v>
      </c>
      <c r="E422" s="95"/>
      <c r="F422" s="94"/>
      <c r="G422" s="94"/>
    </row>
    <row r="423" spans="1:7" ht="31.5">
      <c r="A423" s="97" t="s">
        <v>243</v>
      </c>
      <c r="B423" s="42" t="s">
        <v>576</v>
      </c>
      <c r="C423" s="95">
        <v>200</v>
      </c>
      <c r="D423" s="94">
        <f>SUM(D424)</f>
        <v>7322.34</v>
      </c>
      <c r="E423" s="95"/>
      <c r="F423" s="94"/>
      <c r="G423" s="94"/>
    </row>
    <row r="424" spans="1:7" ht="31.5">
      <c r="A424" s="97" t="s">
        <v>17</v>
      </c>
      <c r="B424" s="42" t="s">
        <v>576</v>
      </c>
      <c r="C424" s="95">
        <v>240</v>
      </c>
      <c r="D424" s="94">
        <v>7322.34</v>
      </c>
      <c r="E424" s="95"/>
      <c r="F424" s="94"/>
      <c r="G424" s="94"/>
    </row>
    <row r="425" spans="1:7" ht="31.5">
      <c r="A425" s="97" t="s">
        <v>372</v>
      </c>
      <c r="B425" s="42" t="s">
        <v>533</v>
      </c>
      <c r="C425" s="23"/>
      <c r="D425" s="94">
        <f>SUM(D426)</f>
        <v>5500</v>
      </c>
      <c r="E425" s="23"/>
      <c r="F425" s="81"/>
      <c r="G425" s="81"/>
    </row>
    <row r="426" spans="1:7" ht="31.5">
      <c r="A426" s="97" t="s">
        <v>287</v>
      </c>
      <c r="B426" s="42" t="s">
        <v>534</v>
      </c>
      <c r="C426" s="23"/>
      <c r="D426" s="94">
        <f>SUM(D427)</f>
        <v>5500</v>
      </c>
      <c r="E426" s="23"/>
      <c r="F426" s="81"/>
      <c r="G426" s="81"/>
    </row>
    <row r="427" spans="1:7" ht="31.5">
      <c r="A427" s="22" t="s">
        <v>243</v>
      </c>
      <c r="B427" s="42" t="s">
        <v>534</v>
      </c>
      <c r="C427" s="23">
        <v>200</v>
      </c>
      <c r="D427" s="94">
        <f>SUM(D428)</f>
        <v>5500</v>
      </c>
      <c r="E427" s="23"/>
      <c r="F427" s="81"/>
      <c r="G427" s="81"/>
    </row>
    <row r="428" spans="1:7" ht="31.5">
      <c r="A428" s="22" t="s">
        <v>17</v>
      </c>
      <c r="B428" s="42" t="s">
        <v>534</v>
      </c>
      <c r="C428" s="23">
        <v>240</v>
      </c>
      <c r="D428" s="94">
        <v>5500</v>
      </c>
      <c r="E428" s="23"/>
      <c r="F428" s="81"/>
      <c r="G428" s="81"/>
    </row>
    <row r="429" spans="1:7" ht="15.75">
      <c r="A429" s="19"/>
      <c r="B429" s="20"/>
      <c r="C429" s="30"/>
      <c r="D429" s="18"/>
      <c r="E429" s="30"/>
      <c r="F429" s="18"/>
      <c r="G429" s="18"/>
    </row>
    <row r="430" spans="1:7" ht="47.25">
      <c r="A430" s="107" t="s">
        <v>593</v>
      </c>
      <c r="B430" s="14" t="s">
        <v>123</v>
      </c>
      <c r="C430" s="15"/>
      <c r="D430" s="82">
        <f>SUM(D431,D443)</f>
        <v>104175.39</v>
      </c>
      <c r="E430" s="17"/>
      <c r="F430" s="81"/>
      <c r="G430" s="81"/>
    </row>
    <row r="431" spans="1:7" ht="15.75">
      <c r="A431" s="19" t="s">
        <v>540</v>
      </c>
      <c r="B431" s="96" t="s">
        <v>541</v>
      </c>
      <c r="C431" s="17"/>
      <c r="D431" s="94">
        <f>SUM(D432,D439)</f>
        <v>88616.69</v>
      </c>
      <c r="E431" s="17"/>
      <c r="F431" s="81"/>
      <c r="G431" s="81"/>
    </row>
    <row r="432" spans="1:7" ht="31.5">
      <c r="A432" s="31" t="s">
        <v>542</v>
      </c>
      <c r="B432" s="96" t="s">
        <v>543</v>
      </c>
      <c r="C432" s="17"/>
      <c r="D432" s="94">
        <f>SUM(D433,D436,)</f>
        <v>76071.490000000005</v>
      </c>
      <c r="E432" s="17"/>
      <c r="F432" s="81"/>
      <c r="G432" s="81"/>
    </row>
    <row r="433" spans="1:7" ht="15.75">
      <c r="A433" s="27" t="s">
        <v>545</v>
      </c>
      <c r="B433" s="96" t="s">
        <v>546</v>
      </c>
      <c r="C433" s="95"/>
      <c r="D433" s="94">
        <f>SUM(D434)</f>
        <v>7000</v>
      </c>
      <c r="E433" s="23"/>
      <c r="F433" s="81"/>
      <c r="G433" s="81"/>
    </row>
    <row r="434" spans="1:7" ht="31.5">
      <c r="A434" s="97" t="s">
        <v>243</v>
      </c>
      <c r="B434" s="96" t="s">
        <v>546</v>
      </c>
      <c r="C434" s="95">
        <v>200</v>
      </c>
      <c r="D434" s="94">
        <f>SUM(D435)</f>
        <v>7000</v>
      </c>
      <c r="E434" s="23"/>
      <c r="F434" s="81"/>
      <c r="G434" s="81"/>
    </row>
    <row r="435" spans="1:7" ht="31.5">
      <c r="A435" s="97" t="s">
        <v>17</v>
      </c>
      <c r="B435" s="96" t="s">
        <v>546</v>
      </c>
      <c r="C435" s="95">
        <v>240</v>
      </c>
      <c r="D435" s="94">
        <v>7000</v>
      </c>
      <c r="E435" s="23"/>
      <c r="F435" s="81"/>
      <c r="G435" s="81"/>
    </row>
    <row r="436" spans="1:7" ht="31.5">
      <c r="A436" s="108" t="s">
        <v>124</v>
      </c>
      <c r="B436" s="96" t="s">
        <v>544</v>
      </c>
      <c r="C436" s="17"/>
      <c r="D436" s="94">
        <f>SUM(D437)</f>
        <v>69071.490000000005</v>
      </c>
      <c r="E436" s="95"/>
      <c r="F436" s="94"/>
      <c r="G436" s="94"/>
    </row>
    <row r="437" spans="1:7" ht="31.5">
      <c r="A437" s="27" t="s">
        <v>29</v>
      </c>
      <c r="B437" s="96" t="s">
        <v>544</v>
      </c>
      <c r="C437" s="95">
        <v>600</v>
      </c>
      <c r="D437" s="94">
        <f>SUM(D438)</f>
        <v>69071.490000000005</v>
      </c>
      <c r="E437" s="95"/>
      <c r="F437" s="94"/>
      <c r="G437" s="94"/>
    </row>
    <row r="438" spans="1:7" ht="15.75">
      <c r="A438" s="27" t="s">
        <v>48</v>
      </c>
      <c r="B438" s="96" t="s">
        <v>544</v>
      </c>
      <c r="C438" s="95">
        <v>610</v>
      </c>
      <c r="D438" s="94">
        <v>69071.490000000005</v>
      </c>
      <c r="E438" s="95"/>
      <c r="F438" s="94"/>
      <c r="G438" s="94"/>
    </row>
    <row r="439" spans="1:7" ht="31.5">
      <c r="A439" s="97" t="s">
        <v>547</v>
      </c>
      <c r="B439" s="96" t="s">
        <v>548</v>
      </c>
      <c r="C439" s="95"/>
      <c r="D439" s="94">
        <f>SUM(D440)</f>
        <v>12545.2</v>
      </c>
      <c r="E439" s="23"/>
      <c r="F439" s="81"/>
      <c r="G439" s="81"/>
    </row>
    <row r="440" spans="1:7" ht="15.75">
      <c r="A440" s="97" t="s">
        <v>549</v>
      </c>
      <c r="B440" s="96" t="s">
        <v>550</v>
      </c>
      <c r="C440" s="95"/>
      <c r="D440" s="94">
        <f>SUM(D441)</f>
        <v>12545.2</v>
      </c>
      <c r="E440" s="23"/>
      <c r="F440" s="81"/>
      <c r="G440" s="81"/>
    </row>
    <row r="441" spans="1:7" ht="31.5">
      <c r="A441" s="97" t="s">
        <v>243</v>
      </c>
      <c r="B441" s="96" t="s">
        <v>550</v>
      </c>
      <c r="C441" s="95">
        <v>200</v>
      </c>
      <c r="D441" s="94">
        <f>SUM(D442)</f>
        <v>12545.2</v>
      </c>
      <c r="E441" s="23"/>
      <c r="F441" s="81"/>
      <c r="G441" s="81"/>
    </row>
    <row r="442" spans="1:7" ht="31.5">
      <c r="A442" s="97" t="s">
        <v>17</v>
      </c>
      <c r="B442" s="96" t="s">
        <v>550</v>
      </c>
      <c r="C442" s="95">
        <v>240</v>
      </c>
      <c r="D442" s="94">
        <v>12545.2</v>
      </c>
      <c r="E442" s="23"/>
      <c r="F442" s="81"/>
      <c r="G442" s="81"/>
    </row>
    <row r="443" spans="1:7" ht="31.5">
      <c r="A443" s="19" t="s">
        <v>577</v>
      </c>
      <c r="B443" s="96" t="s">
        <v>551</v>
      </c>
      <c r="C443" s="40"/>
      <c r="D443" s="94">
        <f>SUM(D444)</f>
        <v>15558.7</v>
      </c>
      <c r="E443" s="95"/>
      <c r="F443" s="94"/>
      <c r="G443" s="94"/>
    </row>
    <row r="444" spans="1:7" ht="47.25">
      <c r="A444" s="36" t="s">
        <v>552</v>
      </c>
      <c r="B444" s="96" t="s">
        <v>553</v>
      </c>
      <c r="C444" s="40"/>
      <c r="D444" s="94">
        <f>SUM(D445,D448)</f>
        <v>15558.7</v>
      </c>
      <c r="E444" s="95"/>
      <c r="F444" s="94"/>
      <c r="G444" s="94"/>
    </row>
    <row r="445" spans="1:7" ht="47.25">
      <c r="A445" s="55" t="s">
        <v>125</v>
      </c>
      <c r="B445" s="96" t="s">
        <v>554</v>
      </c>
      <c r="C445" s="40"/>
      <c r="D445" s="94">
        <f>SUM(D446)</f>
        <v>13808.7</v>
      </c>
      <c r="E445" s="95"/>
      <c r="F445" s="94"/>
      <c r="G445" s="94"/>
    </row>
    <row r="446" spans="1:7" ht="31.5">
      <c r="A446" s="97" t="s">
        <v>243</v>
      </c>
      <c r="B446" s="96" t="s">
        <v>554</v>
      </c>
      <c r="C446" s="95">
        <v>200</v>
      </c>
      <c r="D446" s="94">
        <f>SUM(D447)</f>
        <v>13808.7</v>
      </c>
      <c r="E446" s="95"/>
      <c r="F446" s="94"/>
      <c r="G446" s="94"/>
    </row>
    <row r="447" spans="1:7" ht="31.5">
      <c r="A447" s="97" t="s">
        <v>17</v>
      </c>
      <c r="B447" s="96" t="s">
        <v>554</v>
      </c>
      <c r="C447" s="95">
        <v>240</v>
      </c>
      <c r="D447" s="94">
        <v>13808.7</v>
      </c>
      <c r="E447" s="23"/>
      <c r="F447" s="81"/>
      <c r="G447" s="81"/>
    </row>
    <row r="448" spans="1:7" ht="15.75">
      <c r="A448" s="56" t="s">
        <v>126</v>
      </c>
      <c r="B448" s="96" t="s">
        <v>555</v>
      </c>
      <c r="C448" s="95"/>
      <c r="D448" s="94">
        <f>SUM(D449)</f>
        <v>1750</v>
      </c>
      <c r="E448" s="23"/>
      <c r="F448" s="81"/>
      <c r="G448" s="81"/>
    </row>
    <row r="449" spans="1:7" ht="31.5">
      <c r="A449" s="97" t="s">
        <v>243</v>
      </c>
      <c r="B449" s="96" t="s">
        <v>555</v>
      </c>
      <c r="C449" s="95">
        <v>200</v>
      </c>
      <c r="D449" s="94">
        <f>SUM(D450)</f>
        <v>1750</v>
      </c>
      <c r="E449" s="23"/>
      <c r="F449" s="81"/>
      <c r="G449" s="81"/>
    </row>
    <row r="450" spans="1:7" ht="31.5">
      <c r="A450" s="97" t="s">
        <v>17</v>
      </c>
      <c r="B450" s="96" t="s">
        <v>555</v>
      </c>
      <c r="C450" s="95">
        <v>240</v>
      </c>
      <c r="D450" s="94">
        <v>1750</v>
      </c>
      <c r="E450" s="23"/>
      <c r="F450" s="81"/>
      <c r="G450" s="81"/>
    </row>
    <row r="451" spans="1:7" ht="15.75">
      <c r="A451" s="24"/>
      <c r="B451" s="96"/>
      <c r="C451" s="95"/>
      <c r="D451" s="94"/>
      <c r="E451" s="23"/>
      <c r="F451" s="81"/>
      <c r="G451" s="81"/>
    </row>
    <row r="452" spans="1:7" ht="63">
      <c r="A452" s="107" t="s">
        <v>569</v>
      </c>
      <c r="B452" s="14" t="s">
        <v>127</v>
      </c>
      <c r="C452" s="25"/>
      <c r="D452" s="82">
        <f>SUM(D453,D469)</f>
        <v>2590</v>
      </c>
      <c r="E452" s="23"/>
      <c r="F452" s="81"/>
      <c r="G452" s="81"/>
    </row>
    <row r="453" spans="1:7" ht="31.5">
      <c r="A453" s="109" t="s">
        <v>564</v>
      </c>
      <c r="B453" s="42" t="s">
        <v>565</v>
      </c>
      <c r="C453" s="25"/>
      <c r="D453" s="94">
        <f>SUM(D454,D464)</f>
        <v>2050</v>
      </c>
      <c r="E453" s="95"/>
      <c r="F453" s="94"/>
      <c r="G453" s="94"/>
    </row>
    <row r="454" spans="1:7" ht="31.5">
      <c r="A454" s="19" t="s">
        <v>556</v>
      </c>
      <c r="B454" s="42" t="s">
        <v>557</v>
      </c>
      <c r="C454" s="95"/>
      <c r="D454" s="94">
        <f>SUM(D455,D458,D461)</f>
        <v>1050</v>
      </c>
      <c r="E454" s="23"/>
      <c r="F454" s="81"/>
      <c r="G454" s="81"/>
    </row>
    <row r="455" spans="1:7" ht="31.5">
      <c r="A455" s="56" t="s">
        <v>558</v>
      </c>
      <c r="B455" s="42" t="s">
        <v>559</v>
      </c>
      <c r="C455" s="95"/>
      <c r="D455" s="94">
        <f>SUM(D456)</f>
        <v>100</v>
      </c>
      <c r="E455" s="23"/>
      <c r="F455" s="81"/>
      <c r="G455" s="81"/>
    </row>
    <row r="456" spans="1:7" ht="15.75">
      <c r="A456" s="97" t="s">
        <v>10</v>
      </c>
      <c r="B456" s="42" t="s">
        <v>559</v>
      </c>
      <c r="C456" s="95">
        <v>800</v>
      </c>
      <c r="D456" s="94">
        <f>SUM(D457)</f>
        <v>100</v>
      </c>
      <c r="E456" s="23"/>
      <c r="F456" s="81"/>
      <c r="G456" s="81"/>
    </row>
    <row r="457" spans="1:7" ht="47.25">
      <c r="A457" s="24" t="s">
        <v>242</v>
      </c>
      <c r="B457" s="42" t="s">
        <v>559</v>
      </c>
      <c r="C457" s="95">
        <v>810</v>
      </c>
      <c r="D457" s="94">
        <v>100</v>
      </c>
      <c r="E457" s="23"/>
      <c r="F457" s="81"/>
      <c r="G457" s="81"/>
    </row>
    <row r="458" spans="1:7" ht="31.5">
      <c r="A458" s="108" t="s">
        <v>560</v>
      </c>
      <c r="B458" s="42" t="s">
        <v>561</v>
      </c>
      <c r="C458" s="95"/>
      <c r="D458" s="94">
        <f>SUM(D459)</f>
        <v>150</v>
      </c>
      <c r="E458" s="95"/>
      <c r="F458" s="94"/>
      <c r="G458" s="94"/>
    </row>
    <row r="459" spans="1:7" ht="31.5">
      <c r="A459" s="97" t="s">
        <v>243</v>
      </c>
      <c r="B459" s="42" t="s">
        <v>561</v>
      </c>
      <c r="C459" s="95">
        <v>200</v>
      </c>
      <c r="D459" s="94">
        <f>SUM(D460)</f>
        <v>150</v>
      </c>
      <c r="E459" s="95"/>
      <c r="F459" s="94"/>
      <c r="G459" s="94"/>
    </row>
    <row r="460" spans="1:7" ht="31.5">
      <c r="A460" s="97" t="s">
        <v>17</v>
      </c>
      <c r="B460" s="42" t="s">
        <v>561</v>
      </c>
      <c r="C460" s="95">
        <v>240</v>
      </c>
      <c r="D460" s="94">
        <v>150</v>
      </c>
      <c r="E460" s="95"/>
      <c r="F460" s="94"/>
      <c r="G460" s="94"/>
    </row>
    <row r="461" spans="1:7" ht="31.5">
      <c r="A461" s="97" t="s">
        <v>562</v>
      </c>
      <c r="B461" s="42" t="s">
        <v>563</v>
      </c>
      <c r="C461" s="95"/>
      <c r="D461" s="94">
        <f t="shared" ref="D461:D462" si="16">SUM(D462)</f>
        <v>800</v>
      </c>
      <c r="E461" s="95"/>
      <c r="F461" s="94"/>
      <c r="G461" s="94"/>
    </row>
    <row r="462" spans="1:7" ht="31.5">
      <c r="A462" s="97" t="s">
        <v>243</v>
      </c>
      <c r="B462" s="42" t="s">
        <v>563</v>
      </c>
      <c r="C462" s="95">
        <v>200</v>
      </c>
      <c r="D462" s="94">
        <f t="shared" si="16"/>
        <v>800</v>
      </c>
      <c r="E462" s="95"/>
      <c r="F462" s="94"/>
      <c r="G462" s="94"/>
    </row>
    <row r="463" spans="1:7" ht="31.5">
      <c r="A463" s="97" t="s">
        <v>17</v>
      </c>
      <c r="B463" s="42" t="s">
        <v>563</v>
      </c>
      <c r="C463" s="95">
        <v>240</v>
      </c>
      <c r="D463" s="94">
        <v>800</v>
      </c>
      <c r="E463" s="95"/>
      <c r="F463" s="94"/>
      <c r="G463" s="94"/>
    </row>
    <row r="464" spans="1:7" ht="31.5">
      <c r="A464" s="97" t="s">
        <v>605</v>
      </c>
      <c r="B464" s="42" t="s">
        <v>608</v>
      </c>
      <c r="C464" s="95"/>
      <c r="D464" s="94">
        <f>SUM(D465)</f>
        <v>1000</v>
      </c>
      <c r="E464" s="95"/>
      <c r="F464" s="94"/>
      <c r="G464" s="94"/>
    </row>
    <row r="465" spans="1:8" ht="47.25">
      <c r="A465" s="97" t="s">
        <v>606</v>
      </c>
      <c r="B465" s="42" t="s">
        <v>609</v>
      </c>
      <c r="C465" s="95"/>
      <c r="D465" s="94">
        <f>SUM(D466)</f>
        <v>1000</v>
      </c>
      <c r="E465" s="95"/>
      <c r="F465" s="94"/>
      <c r="G465" s="94"/>
    </row>
    <row r="466" spans="1:8" ht="15.75">
      <c r="A466" s="56" t="s">
        <v>607</v>
      </c>
      <c r="B466" s="42" t="s">
        <v>610</v>
      </c>
      <c r="C466" s="95"/>
      <c r="D466" s="94">
        <f>SUM(D467)</f>
        <v>1000</v>
      </c>
      <c r="E466" s="95"/>
      <c r="F466" s="94"/>
      <c r="G466" s="94"/>
    </row>
    <row r="467" spans="1:8" ht="31.5">
      <c r="A467" s="97" t="s">
        <v>243</v>
      </c>
      <c r="B467" s="42" t="s">
        <v>610</v>
      </c>
      <c r="C467" s="95">
        <v>200</v>
      </c>
      <c r="D467" s="94">
        <f>SUM(D468)</f>
        <v>1000</v>
      </c>
      <c r="E467" s="95"/>
      <c r="F467" s="94"/>
      <c r="G467" s="94"/>
    </row>
    <row r="468" spans="1:8" ht="31.5">
      <c r="A468" s="97" t="s">
        <v>17</v>
      </c>
      <c r="B468" s="42" t="s">
        <v>610</v>
      </c>
      <c r="C468" s="95">
        <v>240</v>
      </c>
      <c r="D468" s="94">
        <v>1000</v>
      </c>
      <c r="E468" s="95"/>
      <c r="F468" s="94"/>
      <c r="G468" s="94"/>
    </row>
    <row r="469" spans="1:8" ht="15.75">
      <c r="A469" s="97" t="s">
        <v>214</v>
      </c>
      <c r="B469" s="42" t="s">
        <v>566</v>
      </c>
      <c r="C469" s="95"/>
      <c r="D469" s="94">
        <f>SUM(D470)</f>
        <v>540</v>
      </c>
      <c r="E469" s="95"/>
      <c r="F469" s="94"/>
      <c r="G469" s="94"/>
    </row>
    <row r="470" spans="1:8" ht="47.25">
      <c r="A470" s="97" t="s">
        <v>570</v>
      </c>
      <c r="B470" s="42" t="s">
        <v>567</v>
      </c>
      <c r="C470" s="95"/>
      <c r="D470" s="94">
        <f>SUM(D471)</f>
        <v>540</v>
      </c>
      <c r="E470" s="95"/>
      <c r="F470" s="94"/>
      <c r="G470" s="94"/>
    </row>
    <row r="471" spans="1:8" ht="31.5">
      <c r="A471" s="97" t="s">
        <v>571</v>
      </c>
      <c r="B471" s="42" t="s">
        <v>568</v>
      </c>
      <c r="C471" s="95"/>
      <c r="D471" s="94">
        <f>SUM(D472,D475)</f>
        <v>540</v>
      </c>
      <c r="E471" s="95"/>
      <c r="F471" s="94"/>
      <c r="G471" s="94"/>
    </row>
    <row r="472" spans="1:8" ht="47.25">
      <c r="A472" s="97" t="s">
        <v>43</v>
      </c>
      <c r="B472" s="42" t="s">
        <v>568</v>
      </c>
      <c r="C472" s="95">
        <v>100</v>
      </c>
      <c r="D472" s="94">
        <f>SUM(D473)</f>
        <v>513.6</v>
      </c>
      <c r="E472" s="95"/>
      <c r="F472" s="94"/>
      <c r="G472" s="94"/>
    </row>
    <row r="473" spans="1:8" ht="15.75">
      <c r="A473" s="97" t="s">
        <v>54</v>
      </c>
      <c r="B473" s="42" t="s">
        <v>568</v>
      </c>
      <c r="C473" s="95">
        <v>120</v>
      </c>
      <c r="D473" s="94">
        <v>513.6</v>
      </c>
      <c r="E473" s="95"/>
      <c r="F473" s="94"/>
      <c r="G473" s="94"/>
    </row>
    <row r="474" spans="1:8" ht="15.75">
      <c r="A474" s="24" t="s">
        <v>133</v>
      </c>
      <c r="B474" s="42" t="s">
        <v>568</v>
      </c>
      <c r="C474" s="95">
        <v>120</v>
      </c>
      <c r="D474" s="94">
        <v>513.6</v>
      </c>
      <c r="E474" s="95"/>
      <c r="F474" s="94"/>
      <c r="G474" s="94"/>
    </row>
    <row r="475" spans="1:8" ht="31.5">
      <c r="A475" s="97" t="s">
        <v>243</v>
      </c>
      <c r="B475" s="42" t="s">
        <v>568</v>
      </c>
      <c r="C475" s="95">
        <v>200</v>
      </c>
      <c r="D475" s="94">
        <f>SUM(D476)</f>
        <v>26.4</v>
      </c>
      <c r="E475" s="95"/>
      <c r="F475" s="94"/>
      <c r="G475" s="94"/>
    </row>
    <row r="476" spans="1:8" ht="31.5">
      <c r="A476" s="97" t="s">
        <v>17</v>
      </c>
      <c r="B476" s="42" t="s">
        <v>568</v>
      </c>
      <c r="C476" s="95">
        <v>240</v>
      </c>
      <c r="D476" s="94">
        <v>26.4</v>
      </c>
      <c r="E476" s="95"/>
      <c r="F476" s="94"/>
      <c r="G476" s="94"/>
    </row>
    <row r="477" spans="1:8" ht="15.75">
      <c r="A477" s="24" t="s">
        <v>133</v>
      </c>
      <c r="B477" s="42" t="s">
        <v>568</v>
      </c>
      <c r="C477" s="95">
        <v>240</v>
      </c>
      <c r="D477" s="94">
        <v>26.4</v>
      </c>
      <c r="E477" s="95"/>
      <c r="F477" s="94"/>
      <c r="G477" s="94"/>
    </row>
    <row r="478" spans="1:8" ht="15.75">
      <c r="A478" s="97"/>
      <c r="B478" s="96"/>
      <c r="C478" s="95"/>
      <c r="D478" s="18"/>
      <c r="E478" s="95"/>
      <c r="F478" s="94"/>
      <c r="G478" s="94"/>
    </row>
    <row r="479" spans="1:8" ht="31.5">
      <c r="A479" s="13" t="s">
        <v>289</v>
      </c>
      <c r="B479" s="88" t="s">
        <v>128</v>
      </c>
      <c r="C479" s="54"/>
      <c r="D479" s="82">
        <f>SUM(D480,D485,)</f>
        <v>33752.5</v>
      </c>
      <c r="E479" s="30"/>
      <c r="F479" s="81"/>
      <c r="G479" s="81"/>
    </row>
    <row r="480" spans="1:8" ht="15.75">
      <c r="A480" s="19" t="s">
        <v>430</v>
      </c>
      <c r="B480" s="42" t="s">
        <v>431</v>
      </c>
      <c r="C480" s="30"/>
      <c r="D480" s="94">
        <f>SUM(D481,)</f>
        <v>2912.8</v>
      </c>
      <c r="E480" s="42"/>
      <c r="F480" s="30"/>
      <c r="G480" s="94"/>
      <c r="H480" s="94"/>
    </row>
    <row r="481" spans="1:8" ht="47.25">
      <c r="A481" s="21" t="s">
        <v>468</v>
      </c>
      <c r="B481" s="96" t="s">
        <v>432</v>
      </c>
      <c r="C481" s="30"/>
      <c r="D481" s="94">
        <f t="shared" ref="D481" si="17">SUM(D482)</f>
        <v>2912.8</v>
      </c>
      <c r="E481" s="96"/>
      <c r="F481" s="30"/>
      <c r="G481" s="94"/>
      <c r="H481" s="94"/>
    </row>
    <row r="482" spans="1:8" ht="15.75">
      <c r="A482" s="112" t="s">
        <v>579</v>
      </c>
      <c r="B482" s="96" t="s">
        <v>580</v>
      </c>
      <c r="C482" s="30"/>
      <c r="D482" s="94">
        <f t="shared" ref="D482:D483" si="18">SUM(D483)</f>
        <v>2912.8</v>
      </c>
      <c r="E482" s="30"/>
      <c r="F482" s="94"/>
      <c r="G482" s="94"/>
    </row>
    <row r="483" spans="1:8" ht="15.75">
      <c r="A483" s="113" t="s">
        <v>103</v>
      </c>
      <c r="B483" s="96" t="s">
        <v>580</v>
      </c>
      <c r="C483" s="30" t="s">
        <v>104</v>
      </c>
      <c r="D483" s="94">
        <f t="shared" si="18"/>
        <v>2912.8</v>
      </c>
      <c r="E483" s="30"/>
      <c r="F483" s="94"/>
      <c r="G483" s="94"/>
    </row>
    <row r="484" spans="1:8" ht="31.5">
      <c r="A484" s="52" t="s">
        <v>611</v>
      </c>
      <c r="B484" s="96" t="s">
        <v>580</v>
      </c>
      <c r="C484" s="30" t="s">
        <v>612</v>
      </c>
      <c r="D484" s="94">
        <v>2912.8</v>
      </c>
      <c r="E484" s="30"/>
      <c r="F484" s="94"/>
      <c r="G484" s="94"/>
    </row>
    <row r="485" spans="1:8" ht="31.5">
      <c r="A485" s="19" t="s">
        <v>129</v>
      </c>
      <c r="B485" s="20" t="s">
        <v>130</v>
      </c>
      <c r="C485" s="23"/>
      <c r="D485" s="94">
        <f>SUM(D486,D494)</f>
        <v>30839.7</v>
      </c>
      <c r="E485" s="23"/>
      <c r="F485" s="81"/>
    </row>
    <row r="486" spans="1:8" ht="47.25">
      <c r="A486" s="19" t="s">
        <v>597</v>
      </c>
      <c r="B486" s="20" t="s">
        <v>131</v>
      </c>
      <c r="C486" s="23"/>
      <c r="D486" s="94">
        <f>SUM(D487,D490)</f>
        <v>30319.7</v>
      </c>
      <c r="E486" s="23"/>
      <c r="F486" s="81"/>
    </row>
    <row r="487" spans="1:8" s="4" customFormat="1" ht="66.75" customHeight="1">
      <c r="A487" s="97" t="s">
        <v>472</v>
      </c>
      <c r="B487" s="96" t="s">
        <v>132</v>
      </c>
      <c r="C487" s="23"/>
      <c r="D487" s="94">
        <f>SUM(D488)</f>
        <v>958.7</v>
      </c>
      <c r="E487" s="23"/>
      <c r="F487" s="81"/>
    </row>
    <row r="488" spans="1:8" s="4" customFormat="1" ht="15.75">
      <c r="A488" s="36" t="s">
        <v>103</v>
      </c>
      <c r="B488" s="96" t="s">
        <v>132</v>
      </c>
      <c r="C488" s="17">
        <v>300</v>
      </c>
      <c r="D488" s="94">
        <f>SUM(D489)</f>
        <v>958.7</v>
      </c>
      <c r="E488" s="17"/>
      <c r="F488" s="81"/>
    </row>
    <row r="489" spans="1:8" s="4" customFormat="1" ht="31.5">
      <c r="A489" s="52" t="s">
        <v>611</v>
      </c>
      <c r="B489" s="96" t="s">
        <v>132</v>
      </c>
      <c r="C489" s="23">
        <v>320</v>
      </c>
      <c r="D489" s="94">
        <v>958.7</v>
      </c>
      <c r="E489" s="23"/>
      <c r="F489" s="81"/>
    </row>
    <row r="490" spans="1:8" s="4" customFormat="1" ht="63">
      <c r="A490" s="97" t="s">
        <v>471</v>
      </c>
      <c r="B490" s="42" t="s">
        <v>426</v>
      </c>
      <c r="C490" s="17"/>
      <c r="D490" s="94">
        <f>SUM(D491)</f>
        <v>29361</v>
      </c>
      <c r="E490" s="17"/>
      <c r="F490" s="81"/>
    </row>
    <row r="491" spans="1:8" ht="15.75">
      <c r="A491" s="36" t="s">
        <v>103</v>
      </c>
      <c r="B491" s="42" t="s">
        <v>426</v>
      </c>
      <c r="C491" s="17">
        <v>300</v>
      </c>
      <c r="D491" s="94">
        <f>SUM(D492)</f>
        <v>29361</v>
      </c>
      <c r="E491" s="17"/>
      <c r="F491" s="81"/>
    </row>
    <row r="492" spans="1:8" ht="31.5">
      <c r="A492" s="52" t="s">
        <v>611</v>
      </c>
      <c r="B492" s="42" t="s">
        <v>426</v>
      </c>
      <c r="C492" s="23">
        <v>320</v>
      </c>
      <c r="D492" s="100">
        <v>29361</v>
      </c>
      <c r="E492" s="23"/>
      <c r="F492" s="81"/>
    </row>
    <row r="493" spans="1:8" ht="15.75">
      <c r="A493" s="97" t="s">
        <v>133</v>
      </c>
      <c r="B493" s="42" t="s">
        <v>426</v>
      </c>
      <c r="C493" s="23">
        <v>320</v>
      </c>
      <c r="D493" s="100">
        <v>29361</v>
      </c>
      <c r="E493" s="23"/>
      <c r="F493" s="81"/>
    </row>
    <row r="494" spans="1:8" ht="86.25" customHeight="1">
      <c r="A494" s="97" t="s">
        <v>469</v>
      </c>
      <c r="B494" s="96" t="s">
        <v>470</v>
      </c>
      <c r="C494" s="95"/>
      <c r="D494" s="94">
        <f>SUM(D495)</f>
        <v>520</v>
      </c>
      <c r="E494" s="95"/>
      <c r="F494" s="94"/>
    </row>
    <row r="495" spans="1:8" ht="72.75" customHeight="1">
      <c r="A495" s="19" t="s">
        <v>290</v>
      </c>
      <c r="B495" s="96" t="s">
        <v>473</v>
      </c>
      <c r="C495" s="95"/>
      <c r="D495" s="94">
        <f>SUM(D496)</f>
        <v>520</v>
      </c>
      <c r="E495" s="95"/>
      <c r="F495" s="94"/>
    </row>
    <row r="496" spans="1:8" ht="31.5">
      <c r="A496" s="97" t="s">
        <v>243</v>
      </c>
      <c r="B496" s="96" t="s">
        <v>473</v>
      </c>
      <c r="C496" s="95">
        <v>200</v>
      </c>
      <c r="D496" s="94">
        <f>SUM(D497)</f>
        <v>520</v>
      </c>
      <c r="E496" s="95"/>
      <c r="F496" s="94"/>
    </row>
    <row r="497" spans="1:7" s="4" customFormat="1" ht="31.5">
      <c r="A497" s="97" t="s">
        <v>17</v>
      </c>
      <c r="B497" s="96" t="s">
        <v>473</v>
      </c>
      <c r="C497" s="95">
        <v>240</v>
      </c>
      <c r="D497" s="94">
        <v>520</v>
      </c>
      <c r="E497" s="95"/>
      <c r="F497" s="94"/>
    </row>
    <row r="498" spans="1:7" ht="15.75">
      <c r="A498" s="27"/>
      <c r="B498" s="96"/>
      <c r="C498" s="34"/>
      <c r="D498" s="18"/>
      <c r="E498" s="34"/>
      <c r="F498" s="18"/>
    </row>
    <row r="499" spans="1:7" ht="31.5">
      <c r="A499" s="13" t="s">
        <v>291</v>
      </c>
      <c r="B499" s="14" t="s">
        <v>134</v>
      </c>
      <c r="C499" s="25"/>
      <c r="D499" s="82">
        <f>SUM(D500,D517,D526,D531,D547,)</f>
        <v>69082.3</v>
      </c>
      <c r="E499" s="23"/>
      <c r="F499" s="81"/>
      <c r="G499" s="81"/>
    </row>
    <row r="500" spans="1:7" ht="31.5">
      <c r="A500" s="19" t="s">
        <v>135</v>
      </c>
      <c r="B500" s="20" t="s">
        <v>136</v>
      </c>
      <c r="C500" s="23"/>
      <c r="D500" s="94">
        <f>SUM(D501)</f>
        <v>4095</v>
      </c>
      <c r="E500" s="23"/>
      <c r="F500" s="81"/>
      <c r="G500" s="81"/>
    </row>
    <row r="501" spans="1:7" ht="31.5">
      <c r="A501" s="19" t="s">
        <v>474</v>
      </c>
      <c r="B501" s="20" t="s">
        <v>137</v>
      </c>
      <c r="C501" s="57"/>
      <c r="D501" s="94">
        <f>SUM(D502,D505,D508,D511,D514)</f>
        <v>4095</v>
      </c>
      <c r="E501" s="57"/>
      <c r="F501" s="81"/>
      <c r="G501" s="81"/>
    </row>
    <row r="502" spans="1:7" ht="116.25" customHeight="1">
      <c r="A502" s="97" t="s">
        <v>427</v>
      </c>
      <c r="B502" s="96" t="s">
        <v>428</v>
      </c>
      <c r="C502" s="95"/>
      <c r="D502" s="94">
        <f>SUM(D503)</f>
        <v>395</v>
      </c>
      <c r="E502" s="95"/>
      <c r="F502" s="94"/>
      <c r="G502" s="94"/>
    </row>
    <row r="503" spans="1:7" ht="15.75">
      <c r="A503" s="52" t="s">
        <v>103</v>
      </c>
      <c r="B503" s="96" t="s">
        <v>428</v>
      </c>
      <c r="C503" s="95">
        <v>300</v>
      </c>
      <c r="D503" s="94">
        <f>SUM(D504)</f>
        <v>395</v>
      </c>
      <c r="E503" s="95"/>
      <c r="F503" s="94"/>
      <c r="G503" s="94"/>
    </row>
    <row r="504" spans="1:7" ht="31.5">
      <c r="A504" s="52" t="s">
        <v>611</v>
      </c>
      <c r="B504" s="96" t="s">
        <v>428</v>
      </c>
      <c r="C504" s="95">
        <v>320</v>
      </c>
      <c r="D504" s="94">
        <v>395</v>
      </c>
      <c r="E504" s="95"/>
      <c r="F504" s="94"/>
      <c r="G504" s="94"/>
    </row>
    <row r="505" spans="1:7" ht="47.25">
      <c r="A505" s="22" t="s">
        <v>292</v>
      </c>
      <c r="B505" s="20" t="s">
        <v>138</v>
      </c>
      <c r="C505" s="23"/>
      <c r="D505" s="94">
        <f>SUM(D506)</f>
        <v>550</v>
      </c>
      <c r="E505" s="23"/>
      <c r="F505" s="81"/>
      <c r="G505" s="81"/>
    </row>
    <row r="506" spans="1:7" ht="15.75">
      <c r="A506" s="52" t="s">
        <v>103</v>
      </c>
      <c r="B506" s="20" t="s">
        <v>138</v>
      </c>
      <c r="C506" s="23">
        <v>300</v>
      </c>
      <c r="D506" s="94">
        <f>SUM(D507)</f>
        <v>550</v>
      </c>
      <c r="E506" s="23"/>
      <c r="F506" s="81"/>
      <c r="G506" s="81"/>
    </row>
    <row r="507" spans="1:7" ht="31.5">
      <c r="A507" s="52" t="s">
        <v>611</v>
      </c>
      <c r="B507" s="20" t="s">
        <v>138</v>
      </c>
      <c r="C507" s="23">
        <v>320</v>
      </c>
      <c r="D507" s="94">
        <v>550</v>
      </c>
      <c r="E507" s="23"/>
      <c r="F507" s="81"/>
      <c r="G507" s="81"/>
    </row>
    <row r="508" spans="1:7" ht="47.25">
      <c r="A508" s="22" t="s">
        <v>293</v>
      </c>
      <c r="B508" s="20" t="s">
        <v>139</v>
      </c>
      <c r="C508" s="23"/>
      <c r="D508" s="94">
        <f>SUM(D509)</f>
        <v>2000</v>
      </c>
      <c r="E508" s="23"/>
      <c r="F508" s="81"/>
      <c r="G508" s="81"/>
    </row>
    <row r="509" spans="1:7" ht="15.75">
      <c r="A509" s="52" t="s">
        <v>103</v>
      </c>
      <c r="B509" s="20" t="s">
        <v>139</v>
      </c>
      <c r="C509" s="23">
        <v>300</v>
      </c>
      <c r="D509" s="94">
        <f>SUM(D510)</f>
        <v>2000</v>
      </c>
      <c r="E509" s="23"/>
      <c r="F509" s="81"/>
      <c r="G509" s="81"/>
    </row>
    <row r="510" spans="1:7" ht="31.5">
      <c r="A510" s="52" t="s">
        <v>611</v>
      </c>
      <c r="B510" s="20" t="s">
        <v>139</v>
      </c>
      <c r="C510" s="23">
        <v>320</v>
      </c>
      <c r="D510" s="94">
        <v>2000</v>
      </c>
      <c r="E510" s="23"/>
      <c r="F510" s="81"/>
      <c r="G510" s="81"/>
    </row>
    <row r="511" spans="1:7" ht="78.75">
      <c r="A511" s="22" t="s">
        <v>294</v>
      </c>
      <c r="B511" s="20" t="s">
        <v>140</v>
      </c>
      <c r="C511" s="23"/>
      <c r="D511" s="94">
        <f>SUM(D512)</f>
        <v>1000</v>
      </c>
      <c r="E511" s="23"/>
      <c r="F511" s="81"/>
      <c r="G511" s="81"/>
    </row>
    <row r="512" spans="1:7" ht="15.75">
      <c r="A512" s="52" t="s">
        <v>103</v>
      </c>
      <c r="B512" s="20" t="s">
        <v>140</v>
      </c>
      <c r="C512" s="23">
        <v>300</v>
      </c>
      <c r="D512" s="94">
        <f>SUM(D513)</f>
        <v>1000</v>
      </c>
      <c r="E512" s="23"/>
      <c r="F512" s="81"/>
      <c r="G512" s="81"/>
    </row>
    <row r="513" spans="1:7" ht="31.5">
      <c r="A513" s="52" t="s">
        <v>611</v>
      </c>
      <c r="B513" s="20" t="s">
        <v>140</v>
      </c>
      <c r="C513" s="23">
        <v>320</v>
      </c>
      <c r="D513" s="94">
        <v>1000</v>
      </c>
      <c r="E513" s="23"/>
      <c r="F513" s="81"/>
      <c r="G513" s="81"/>
    </row>
    <row r="514" spans="1:7" ht="31.5">
      <c r="A514" s="19" t="s">
        <v>141</v>
      </c>
      <c r="B514" s="20" t="s">
        <v>142</v>
      </c>
      <c r="C514" s="23"/>
      <c r="D514" s="94">
        <f>SUM(D515)</f>
        <v>150</v>
      </c>
      <c r="E514" s="23"/>
      <c r="F514" s="81"/>
      <c r="G514" s="81"/>
    </row>
    <row r="515" spans="1:7" ht="15.75">
      <c r="A515" s="52" t="s">
        <v>103</v>
      </c>
      <c r="B515" s="20" t="s">
        <v>142</v>
      </c>
      <c r="C515" s="23">
        <v>300</v>
      </c>
      <c r="D515" s="94">
        <f>SUM(D516)</f>
        <v>150</v>
      </c>
      <c r="E515" s="23"/>
      <c r="F515" s="81"/>
      <c r="G515" s="81"/>
    </row>
    <row r="516" spans="1:7" ht="31.5">
      <c r="A516" s="52" t="s">
        <v>611</v>
      </c>
      <c r="B516" s="20" t="s">
        <v>142</v>
      </c>
      <c r="C516" s="23">
        <v>320</v>
      </c>
      <c r="D516" s="94">
        <v>150</v>
      </c>
      <c r="E516" s="23"/>
      <c r="F516" s="81"/>
      <c r="G516" s="81"/>
    </row>
    <row r="517" spans="1:7" ht="15.75">
      <c r="A517" s="19" t="s">
        <v>143</v>
      </c>
      <c r="B517" s="20" t="s">
        <v>144</v>
      </c>
      <c r="C517" s="17"/>
      <c r="D517" s="94">
        <f>SUM(D518,D522)</f>
        <v>14882.3</v>
      </c>
      <c r="E517" s="17"/>
      <c r="F517" s="81"/>
      <c r="G517" s="81"/>
    </row>
    <row r="518" spans="1:7" ht="31.5">
      <c r="A518" s="19" t="s">
        <v>145</v>
      </c>
      <c r="B518" s="20" t="s">
        <v>146</v>
      </c>
      <c r="C518" s="17"/>
      <c r="D518" s="94">
        <f>SUM(D519)</f>
        <v>13085</v>
      </c>
      <c r="E518" s="17"/>
      <c r="F518" s="81"/>
      <c r="G518" s="81"/>
    </row>
    <row r="519" spans="1:7" ht="31.5">
      <c r="A519" s="52" t="s">
        <v>422</v>
      </c>
      <c r="B519" s="96" t="s">
        <v>423</v>
      </c>
      <c r="C519" s="41"/>
      <c r="D519" s="94">
        <f>SUM(D520,)</f>
        <v>13085</v>
      </c>
      <c r="E519" s="26"/>
      <c r="F519" s="94"/>
      <c r="G519" s="94"/>
    </row>
    <row r="520" spans="1:7" ht="31.5">
      <c r="A520" s="97" t="s">
        <v>243</v>
      </c>
      <c r="B520" s="96" t="s">
        <v>423</v>
      </c>
      <c r="C520" s="41">
        <v>200</v>
      </c>
      <c r="D520" s="94">
        <f t="shared" ref="D520" si="19">SUM(D521,)</f>
        <v>13085</v>
      </c>
      <c r="E520" s="26"/>
      <c r="F520" s="94"/>
      <c r="G520" s="94"/>
    </row>
    <row r="521" spans="1:7" ht="31.5">
      <c r="A521" s="24" t="s">
        <v>17</v>
      </c>
      <c r="B521" s="96" t="s">
        <v>423</v>
      </c>
      <c r="C521" s="41">
        <v>240</v>
      </c>
      <c r="D521" s="94">
        <v>13085</v>
      </c>
      <c r="E521" s="26"/>
      <c r="F521" s="94"/>
      <c r="G521" s="94"/>
    </row>
    <row r="522" spans="1:7" ht="31.5">
      <c r="A522" s="24" t="s">
        <v>475</v>
      </c>
      <c r="B522" s="96" t="s">
        <v>476</v>
      </c>
      <c r="C522" s="41"/>
      <c r="D522" s="94">
        <f t="shared" ref="D522:D524" si="20">SUM(D523,)</f>
        <v>1797.3</v>
      </c>
      <c r="E522" s="26"/>
      <c r="F522" s="94"/>
      <c r="G522" s="94"/>
    </row>
    <row r="523" spans="1:7" ht="31.5">
      <c r="A523" s="24" t="s">
        <v>422</v>
      </c>
      <c r="B523" s="96" t="s">
        <v>477</v>
      </c>
      <c r="C523" s="41"/>
      <c r="D523" s="94">
        <f t="shared" si="20"/>
        <v>1797.3</v>
      </c>
      <c r="E523" s="26"/>
      <c r="F523" s="94"/>
      <c r="G523" s="94"/>
    </row>
    <row r="524" spans="1:7" ht="31.5">
      <c r="A524" s="27" t="s">
        <v>29</v>
      </c>
      <c r="B524" s="96" t="s">
        <v>477</v>
      </c>
      <c r="C524" s="28">
        <v>600</v>
      </c>
      <c r="D524" s="94">
        <f t="shared" si="20"/>
        <v>1797.3</v>
      </c>
      <c r="E524" s="26"/>
      <c r="F524" s="94"/>
      <c r="G524" s="94"/>
    </row>
    <row r="525" spans="1:7" ht="15.75">
      <c r="A525" s="27" t="s">
        <v>48</v>
      </c>
      <c r="B525" s="96" t="s">
        <v>477</v>
      </c>
      <c r="C525" s="17">
        <v>610</v>
      </c>
      <c r="D525" s="94">
        <v>1797.3</v>
      </c>
      <c r="E525" s="26"/>
      <c r="F525" s="94"/>
      <c r="G525" s="94"/>
    </row>
    <row r="526" spans="1:7" ht="15.75">
      <c r="A526" s="19" t="s">
        <v>147</v>
      </c>
      <c r="B526" s="20" t="s">
        <v>148</v>
      </c>
      <c r="C526" s="17"/>
      <c r="D526" s="94">
        <f>SUM(D527)</f>
        <v>500</v>
      </c>
      <c r="E526" s="17"/>
      <c r="F526" s="81"/>
      <c r="G526" s="81"/>
    </row>
    <row r="527" spans="1:7" ht="63">
      <c r="A527" s="33" t="s">
        <v>478</v>
      </c>
      <c r="B527" s="20" t="s">
        <v>149</v>
      </c>
      <c r="C527" s="17"/>
      <c r="D527" s="94">
        <f>SUM(D528,)</f>
        <v>500</v>
      </c>
      <c r="E527" s="17"/>
      <c r="F527" s="81"/>
      <c r="G527" s="81"/>
    </row>
    <row r="528" spans="1:7" ht="15.75">
      <c r="A528" s="19" t="s">
        <v>300</v>
      </c>
      <c r="B528" s="20" t="s">
        <v>301</v>
      </c>
      <c r="C528" s="17"/>
      <c r="D528" s="94">
        <f>SUM(D529)</f>
        <v>500</v>
      </c>
      <c r="E528" s="17"/>
      <c r="F528" s="81"/>
      <c r="G528" s="81"/>
    </row>
    <row r="529" spans="1:7" ht="31.5">
      <c r="A529" s="22" t="s">
        <v>243</v>
      </c>
      <c r="B529" s="20" t="s">
        <v>301</v>
      </c>
      <c r="C529" s="23">
        <v>200</v>
      </c>
      <c r="D529" s="94">
        <f>SUM(D530)</f>
        <v>500</v>
      </c>
      <c r="E529" s="23"/>
      <c r="F529" s="81"/>
      <c r="G529" s="81"/>
    </row>
    <row r="530" spans="1:7" ht="31.5">
      <c r="A530" s="22" t="s">
        <v>17</v>
      </c>
      <c r="B530" s="20" t="s">
        <v>301</v>
      </c>
      <c r="C530" s="23">
        <v>240</v>
      </c>
      <c r="D530" s="94">
        <v>500</v>
      </c>
      <c r="E530" s="23"/>
      <c r="F530" s="81"/>
      <c r="G530" s="81"/>
    </row>
    <row r="531" spans="1:7" ht="31.5">
      <c r="A531" s="19" t="s">
        <v>150</v>
      </c>
      <c r="B531" s="20" t="s">
        <v>151</v>
      </c>
      <c r="C531" s="23"/>
      <c r="D531" s="94">
        <f>SUM(D532)</f>
        <v>36269</v>
      </c>
      <c r="E531" s="23"/>
      <c r="F531" s="81"/>
      <c r="G531" s="81"/>
    </row>
    <row r="532" spans="1:7" ht="47.25">
      <c r="A532" s="19" t="s">
        <v>479</v>
      </c>
      <c r="B532" s="20" t="s">
        <v>152</v>
      </c>
      <c r="C532" s="23"/>
      <c r="D532" s="94">
        <f>SUM(D533,D540)</f>
        <v>36269</v>
      </c>
      <c r="E532" s="23"/>
      <c r="F532" s="81"/>
      <c r="G532" s="81"/>
    </row>
    <row r="533" spans="1:7" ht="31.5">
      <c r="A533" s="59" t="s">
        <v>153</v>
      </c>
      <c r="B533" s="20" t="s">
        <v>295</v>
      </c>
      <c r="C533" s="23"/>
      <c r="D533" s="94">
        <f>SUM(D534,D537)</f>
        <v>33491</v>
      </c>
      <c r="E533" s="23"/>
      <c r="F533" s="81"/>
      <c r="G533" s="81"/>
    </row>
    <row r="534" spans="1:7" ht="31.5">
      <c r="A534" s="22" t="s">
        <v>243</v>
      </c>
      <c r="B534" s="20" t="s">
        <v>295</v>
      </c>
      <c r="C534" s="30" t="s">
        <v>36</v>
      </c>
      <c r="D534" s="94">
        <f>SUM(D535)</f>
        <v>251.2</v>
      </c>
      <c r="E534" s="30"/>
      <c r="F534" s="81"/>
      <c r="G534" s="81"/>
    </row>
    <row r="535" spans="1:7" ht="31.5">
      <c r="A535" s="22" t="s">
        <v>17</v>
      </c>
      <c r="B535" s="20" t="s">
        <v>295</v>
      </c>
      <c r="C535" s="30" t="s">
        <v>154</v>
      </c>
      <c r="D535" s="83">
        <v>251.2</v>
      </c>
      <c r="E535" s="30"/>
      <c r="F535" s="83"/>
      <c r="G535" s="83"/>
    </row>
    <row r="536" spans="1:7" ht="15.75">
      <c r="A536" s="31" t="s">
        <v>133</v>
      </c>
      <c r="B536" s="20" t="s">
        <v>295</v>
      </c>
      <c r="C536" s="30" t="s">
        <v>154</v>
      </c>
      <c r="D536" s="83">
        <v>251.2</v>
      </c>
      <c r="E536" s="30"/>
      <c r="F536" s="83"/>
      <c r="G536" s="83"/>
    </row>
    <row r="537" spans="1:7" ht="15.75">
      <c r="A537" s="52" t="s">
        <v>103</v>
      </c>
      <c r="B537" s="20" t="s">
        <v>295</v>
      </c>
      <c r="C537" s="30" t="s">
        <v>104</v>
      </c>
      <c r="D537" s="94">
        <f>SUM(D538)</f>
        <v>33239.800000000003</v>
      </c>
      <c r="E537" s="30"/>
      <c r="F537" s="81"/>
      <c r="G537" s="81"/>
    </row>
    <row r="538" spans="1:7" ht="15.75">
      <c r="A538" s="19" t="s">
        <v>613</v>
      </c>
      <c r="B538" s="20" t="s">
        <v>295</v>
      </c>
      <c r="C538" s="30" t="s">
        <v>623</v>
      </c>
      <c r="D538" s="83">
        <v>33239.800000000003</v>
      </c>
      <c r="E538" s="30"/>
      <c r="F538" s="83"/>
      <c r="G538" s="83"/>
    </row>
    <row r="539" spans="1:7" ht="15.75">
      <c r="A539" s="19" t="s">
        <v>133</v>
      </c>
      <c r="B539" s="20" t="s">
        <v>295</v>
      </c>
      <c r="C539" s="30" t="s">
        <v>623</v>
      </c>
      <c r="D539" s="83">
        <v>33239.800000000003</v>
      </c>
      <c r="E539" s="30"/>
      <c r="F539" s="83"/>
      <c r="G539" s="83"/>
    </row>
    <row r="540" spans="1:7" ht="31.5">
      <c r="A540" s="52" t="s">
        <v>155</v>
      </c>
      <c r="B540" s="20" t="s">
        <v>303</v>
      </c>
      <c r="C540" s="23"/>
      <c r="D540" s="94">
        <f>SUM(D541,D544)</f>
        <v>2778</v>
      </c>
      <c r="E540" s="23"/>
      <c r="F540" s="81"/>
      <c r="G540" s="81"/>
    </row>
    <row r="541" spans="1:7" ht="47.25">
      <c r="A541" s="22" t="s">
        <v>43</v>
      </c>
      <c r="B541" s="20" t="s">
        <v>303</v>
      </c>
      <c r="C541" s="23">
        <v>100</v>
      </c>
      <c r="D541" s="83">
        <f>SUM(D542)</f>
        <v>2010.1</v>
      </c>
      <c r="E541" s="23"/>
      <c r="F541" s="83"/>
      <c r="G541" s="83"/>
    </row>
    <row r="542" spans="1:7" ht="15.75">
      <c r="A542" s="22" t="s">
        <v>54</v>
      </c>
      <c r="B542" s="20" t="s">
        <v>303</v>
      </c>
      <c r="C542" s="23">
        <v>120</v>
      </c>
      <c r="D542" s="83">
        <v>2010.1</v>
      </c>
      <c r="E542" s="23"/>
      <c r="F542" s="83"/>
      <c r="G542" s="83"/>
    </row>
    <row r="543" spans="1:7" ht="15.75">
      <c r="A543" s="19" t="s">
        <v>97</v>
      </c>
      <c r="B543" s="20" t="s">
        <v>303</v>
      </c>
      <c r="C543" s="23">
        <v>120</v>
      </c>
      <c r="D543" s="83">
        <v>2010.1</v>
      </c>
      <c r="E543" s="23"/>
      <c r="F543" s="83"/>
      <c r="G543" s="83"/>
    </row>
    <row r="544" spans="1:7" ht="31.5">
      <c r="A544" s="22" t="s">
        <v>243</v>
      </c>
      <c r="B544" s="20" t="s">
        <v>303</v>
      </c>
      <c r="C544" s="23">
        <v>200</v>
      </c>
      <c r="D544" s="83">
        <f>SUM(D545)</f>
        <v>767.9</v>
      </c>
      <c r="E544" s="23"/>
      <c r="F544" s="83"/>
      <c r="G544" s="83"/>
    </row>
    <row r="545" spans="1:7" ht="31.5">
      <c r="A545" s="22" t="s">
        <v>17</v>
      </c>
      <c r="B545" s="20" t="s">
        <v>303</v>
      </c>
      <c r="C545" s="23">
        <v>240</v>
      </c>
      <c r="D545" s="83">
        <v>767.9</v>
      </c>
      <c r="E545" s="23"/>
      <c r="F545" s="83"/>
      <c r="G545" s="83"/>
    </row>
    <row r="546" spans="1:7" ht="15.75">
      <c r="A546" s="19" t="s">
        <v>97</v>
      </c>
      <c r="B546" s="20" t="s">
        <v>303</v>
      </c>
      <c r="C546" s="23">
        <v>240</v>
      </c>
      <c r="D546" s="83">
        <v>767.9</v>
      </c>
      <c r="E546" s="23"/>
      <c r="F546" s="83"/>
      <c r="G546" s="83"/>
    </row>
    <row r="547" spans="1:7" ht="31.5">
      <c r="A547" s="19" t="s">
        <v>156</v>
      </c>
      <c r="B547" s="42" t="s">
        <v>157</v>
      </c>
      <c r="C547" s="17"/>
      <c r="D547" s="94">
        <f>SUM(D548,D553)</f>
        <v>13336</v>
      </c>
      <c r="E547" s="17"/>
      <c r="F547" s="81"/>
      <c r="G547" s="81"/>
    </row>
    <row r="548" spans="1:7" ht="15.75">
      <c r="A548" s="19" t="s">
        <v>158</v>
      </c>
      <c r="B548" s="20" t="s">
        <v>159</v>
      </c>
      <c r="C548" s="17"/>
      <c r="D548" s="94">
        <f t="shared" ref="D548:D550" si="21">SUM(D549)</f>
        <v>12976</v>
      </c>
      <c r="E548" s="17"/>
      <c r="F548" s="81"/>
      <c r="G548" s="81"/>
    </row>
    <row r="549" spans="1:7" ht="31.5">
      <c r="A549" s="22" t="s">
        <v>160</v>
      </c>
      <c r="B549" s="20" t="s">
        <v>302</v>
      </c>
      <c r="C549" s="17"/>
      <c r="D549" s="94">
        <f t="shared" si="21"/>
        <v>12976</v>
      </c>
      <c r="E549" s="17"/>
      <c r="F549" s="81"/>
      <c r="G549" s="81"/>
    </row>
    <row r="550" spans="1:7" ht="31.5">
      <c r="A550" s="22" t="s">
        <v>243</v>
      </c>
      <c r="B550" s="20" t="s">
        <v>302</v>
      </c>
      <c r="C550" s="17">
        <v>200</v>
      </c>
      <c r="D550" s="94">
        <f t="shared" si="21"/>
        <v>12976</v>
      </c>
      <c r="E550" s="17"/>
      <c r="F550" s="81"/>
      <c r="G550" s="81"/>
    </row>
    <row r="551" spans="1:7" ht="31.5">
      <c r="A551" s="27" t="s">
        <v>17</v>
      </c>
      <c r="B551" s="42" t="s">
        <v>302</v>
      </c>
      <c r="C551" s="17">
        <v>240</v>
      </c>
      <c r="D551" s="94">
        <v>12976</v>
      </c>
      <c r="E551" s="17"/>
      <c r="F551" s="81"/>
      <c r="G551" s="81"/>
    </row>
    <row r="552" spans="1:7" ht="15.75">
      <c r="A552" s="19" t="s">
        <v>133</v>
      </c>
      <c r="B552" s="20" t="s">
        <v>302</v>
      </c>
      <c r="C552" s="17">
        <v>240</v>
      </c>
      <c r="D552" s="94">
        <v>12976</v>
      </c>
      <c r="E552" s="17"/>
      <c r="F552" s="81"/>
      <c r="G552" s="81"/>
    </row>
    <row r="553" spans="1:7" ht="31.5">
      <c r="A553" s="58" t="s">
        <v>296</v>
      </c>
      <c r="B553" s="20" t="s">
        <v>297</v>
      </c>
      <c r="C553" s="17"/>
      <c r="D553" s="94">
        <f>SUM(D554,)</f>
        <v>360</v>
      </c>
      <c r="E553" s="17"/>
      <c r="F553" s="81"/>
      <c r="G553" s="81"/>
    </row>
    <row r="554" spans="1:7" ht="31.5">
      <c r="A554" s="22" t="s">
        <v>298</v>
      </c>
      <c r="B554" s="20" t="s">
        <v>299</v>
      </c>
      <c r="C554" s="17"/>
      <c r="D554" s="94">
        <f>SUM(D555)</f>
        <v>360</v>
      </c>
      <c r="E554" s="17"/>
      <c r="F554" s="81"/>
      <c r="G554" s="81"/>
    </row>
    <row r="555" spans="1:7" ht="15.75">
      <c r="A555" s="52" t="s">
        <v>103</v>
      </c>
      <c r="B555" s="20" t="s">
        <v>299</v>
      </c>
      <c r="C555" s="23">
        <v>300</v>
      </c>
      <c r="D555" s="94">
        <f>SUM(D556)</f>
        <v>360</v>
      </c>
      <c r="E555" s="23"/>
      <c r="F555" s="81"/>
      <c r="G555" s="81"/>
    </row>
    <row r="556" spans="1:7" ht="31.5">
      <c r="A556" s="52" t="s">
        <v>611</v>
      </c>
      <c r="B556" s="20" t="s">
        <v>299</v>
      </c>
      <c r="C556" s="23">
        <v>320</v>
      </c>
      <c r="D556" s="94">
        <v>360</v>
      </c>
      <c r="E556" s="23"/>
      <c r="F556" s="81"/>
      <c r="G556" s="81"/>
    </row>
    <row r="557" spans="1:7" ht="15.75">
      <c r="A557" s="97"/>
      <c r="B557" s="96"/>
      <c r="C557" s="95"/>
      <c r="D557" s="94"/>
      <c r="E557" s="95"/>
      <c r="F557" s="94"/>
      <c r="G557" s="94"/>
    </row>
    <row r="558" spans="1:7" ht="31.5">
      <c r="A558" s="13" t="s">
        <v>252</v>
      </c>
      <c r="B558" s="14" t="s">
        <v>161</v>
      </c>
      <c r="C558" s="25"/>
      <c r="D558" s="82">
        <f>SUM(D559,D599,D663,D682)</f>
        <v>1574588.12</v>
      </c>
      <c r="E558" s="23"/>
      <c r="F558" s="81"/>
      <c r="G558" s="81"/>
    </row>
    <row r="559" spans="1:7" ht="15.75">
      <c r="A559" s="19" t="s">
        <v>162</v>
      </c>
      <c r="B559" s="20" t="s">
        <v>163</v>
      </c>
      <c r="C559" s="23"/>
      <c r="D559" s="94">
        <f>SUM(D560,D571,D579,D594,)</f>
        <v>748149.19000000006</v>
      </c>
      <c r="E559" s="23"/>
      <c r="F559" s="81"/>
      <c r="G559" s="81"/>
    </row>
    <row r="560" spans="1:7" ht="47.25">
      <c r="A560" s="19" t="s">
        <v>253</v>
      </c>
      <c r="B560" s="20" t="s">
        <v>164</v>
      </c>
      <c r="C560" s="23"/>
      <c r="D560" s="94">
        <f>SUM(D561,D565,D568)</f>
        <v>40062</v>
      </c>
      <c r="E560" s="23"/>
      <c r="F560" s="81"/>
      <c r="G560" s="81"/>
    </row>
    <row r="561" spans="1:7" ht="82.5" customHeight="1">
      <c r="A561" s="60" t="s">
        <v>166</v>
      </c>
      <c r="B561" s="20" t="s">
        <v>255</v>
      </c>
      <c r="C561" s="26"/>
      <c r="D561" s="94">
        <f>SUM(D562)</f>
        <v>20529</v>
      </c>
      <c r="E561" s="26"/>
      <c r="F561" s="81"/>
      <c r="G561" s="81"/>
    </row>
    <row r="562" spans="1:7" ht="31.5">
      <c r="A562" s="27" t="s">
        <v>29</v>
      </c>
      <c r="B562" s="20" t="s">
        <v>255</v>
      </c>
      <c r="C562" s="34">
        <v>600</v>
      </c>
      <c r="D562" s="94">
        <f>SUM(D563)</f>
        <v>20529</v>
      </c>
      <c r="E562" s="34"/>
      <c r="F562" s="81"/>
      <c r="G562" s="81"/>
    </row>
    <row r="563" spans="1:7" ht="31.5">
      <c r="A563" s="19" t="s">
        <v>254</v>
      </c>
      <c r="B563" s="20" t="s">
        <v>255</v>
      </c>
      <c r="C563" s="17">
        <v>630</v>
      </c>
      <c r="D563" s="94">
        <v>20529</v>
      </c>
      <c r="E563" s="17"/>
      <c r="F563" s="81"/>
      <c r="G563" s="81"/>
    </row>
    <row r="564" spans="1:7" ht="15.75">
      <c r="A564" s="19" t="s">
        <v>133</v>
      </c>
      <c r="B564" s="20" t="s">
        <v>255</v>
      </c>
      <c r="C564" s="17">
        <v>630</v>
      </c>
      <c r="D564" s="94">
        <v>20529</v>
      </c>
      <c r="E564" s="17"/>
      <c r="F564" s="81"/>
      <c r="G564" s="81"/>
    </row>
    <row r="565" spans="1:7" ht="63">
      <c r="A565" s="22" t="s">
        <v>167</v>
      </c>
      <c r="B565" s="20" t="s">
        <v>256</v>
      </c>
      <c r="C565" s="17"/>
      <c r="D565" s="94">
        <f>SUM(D566)</f>
        <v>14474</v>
      </c>
      <c r="E565" s="17"/>
      <c r="F565" s="81"/>
      <c r="G565" s="81"/>
    </row>
    <row r="566" spans="1:7" ht="31.5">
      <c r="A566" s="27" t="s">
        <v>29</v>
      </c>
      <c r="B566" s="20" t="s">
        <v>256</v>
      </c>
      <c r="C566" s="34">
        <v>600</v>
      </c>
      <c r="D566" s="94">
        <f>SUM(D567)</f>
        <v>14474</v>
      </c>
      <c r="E566" s="34"/>
      <c r="F566" s="81"/>
      <c r="G566" s="81"/>
    </row>
    <row r="567" spans="1:7" ht="31.5">
      <c r="A567" s="19" t="s">
        <v>254</v>
      </c>
      <c r="B567" s="20" t="s">
        <v>256</v>
      </c>
      <c r="C567" s="17">
        <v>630</v>
      </c>
      <c r="D567" s="94">
        <v>14474</v>
      </c>
      <c r="E567" s="17"/>
      <c r="F567" s="81"/>
      <c r="G567" s="81"/>
    </row>
    <row r="568" spans="1:7" ht="63">
      <c r="A568" s="97" t="s">
        <v>421</v>
      </c>
      <c r="B568" s="96" t="s">
        <v>420</v>
      </c>
      <c r="C568" s="26"/>
      <c r="D568" s="94">
        <f>SUM(D569)</f>
        <v>5059</v>
      </c>
      <c r="E568" s="17"/>
      <c r="F568" s="94"/>
      <c r="G568" s="94"/>
    </row>
    <row r="569" spans="1:7" ht="31.5">
      <c r="A569" s="27" t="s">
        <v>29</v>
      </c>
      <c r="B569" s="96" t="s">
        <v>420</v>
      </c>
      <c r="C569" s="34">
        <v>600</v>
      </c>
      <c r="D569" s="94">
        <f>SUM(D570,)</f>
        <v>5059</v>
      </c>
      <c r="E569" s="17"/>
      <c r="F569" s="94"/>
      <c r="G569" s="94"/>
    </row>
    <row r="570" spans="1:7" ht="31.5">
      <c r="A570" s="19" t="s">
        <v>254</v>
      </c>
      <c r="B570" s="96" t="s">
        <v>420</v>
      </c>
      <c r="C570" s="17">
        <v>630</v>
      </c>
      <c r="D570" s="94">
        <v>5059</v>
      </c>
      <c r="E570" s="17"/>
      <c r="F570" s="94"/>
      <c r="G570" s="94"/>
    </row>
    <row r="571" spans="1:7" ht="63">
      <c r="A571" s="22" t="s">
        <v>312</v>
      </c>
      <c r="B571" s="20" t="s">
        <v>168</v>
      </c>
      <c r="C571" s="50"/>
      <c r="D571" s="94">
        <f>SUM(D572,)</f>
        <v>42389</v>
      </c>
      <c r="E571" s="50"/>
      <c r="F571" s="81"/>
      <c r="G571" s="81"/>
    </row>
    <row r="572" spans="1:7" ht="63">
      <c r="A572" s="22" t="s">
        <v>169</v>
      </c>
      <c r="B572" s="20" t="s">
        <v>313</v>
      </c>
      <c r="C572" s="23"/>
      <c r="D572" s="94">
        <f>SUM(D573,D576)</f>
        <v>42389</v>
      </c>
      <c r="E572" s="23"/>
      <c r="F572" s="81"/>
      <c r="G572" s="81"/>
    </row>
    <row r="573" spans="1:7" ht="31.5">
      <c r="A573" s="22" t="s">
        <v>243</v>
      </c>
      <c r="B573" s="20" t="s">
        <v>313</v>
      </c>
      <c r="C573" s="30" t="s">
        <v>36</v>
      </c>
      <c r="D573" s="94">
        <f>SUM(D574)</f>
        <v>420</v>
      </c>
      <c r="E573" s="30"/>
      <c r="F573" s="81"/>
      <c r="G573" s="81"/>
    </row>
    <row r="574" spans="1:7" ht="31.5">
      <c r="A574" s="31" t="s">
        <v>17</v>
      </c>
      <c r="B574" s="20" t="s">
        <v>313</v>
      </c>
      <c r="C574" s="32">
        <v>240</v>
      </c>
      <c r="D574" s="94">
        <v>420</v>
      </c>
      <c r="E574" s="32"/>
      <c r="F574" s="81"/>
      <c r="G574" s="81"/>
    </row>
    <row r="575" spans="1:7" ht="15.75">
      <c r="A575" s="19" t="s">
        <v>133</v>
      </c>
      <c r="B575" s="20" t="s">
        <v>313</v>
      </c>
      <c r="C575" s="32">
        <v>240</v>
      </c>
      <c r="D575" s="94">
        <v>420</v>
      </c>
      <c r="E575" s="32"/>
      <c r="F575" s="81"/>
      <c r="G575" s="81"/>
    </row>
    <row r="576" spans="1:7" ht="15.75">
      <c r="A576" s="24" t="s">
        <v>103</v>
      </c>
      <c r="B576" s="20" t="s">
        <v>313</v>
      </c>
      <c r="C576" s="26">
        <v>300</v>
      </c>
      <c r="D576" s="94">
        <f>SUM(D577)</f>
        <v>41969</v>
      </c>
      <c r="E576" s="26"/>
      <c r="F576" s="81"/>
      <c r="G576" s="81"/>
    </row>
    <row r="577" spans="1:7" ht="15.75">
      <c r="A577" s="19" t="s">
        <v>613</v>
      </c>
      <c r="B577" s="20" t="s">
        <v>313</v>
      </c>
      <c r="C577" s="26">
        <v>310</v>
      </c>
      <c r="D577" s="94">
        <v>41969</v>
      </c>
      <c r="E577" s="26"/>
      <c r="F577" s="81"/>
      <c r="G577" s="81"/>
    </row>
    <row r="578" spans="1:7" ht="15.75">
      <c r="A578" s="19" t="s">
        <v>133</v>
      </c>
      <c r="B578" s="20" t="s">
        <v>313</v>
      </c>
      <c r="C578" s="23">
        <v>310</v>
      </c>
      <c r="D578" s="94">
        <v>41969</v>
      </c>
      <c r="E578" s="23"/>
      <c r="F578" s="81"/>
      <c r="G578" s="81"/>
    </row>
    <row r="579" spans="1:7" ht="98.25" customHeight="1">
      <c r="A579" s="27" t="s">
        <v>170</v>
      </c>
      <c r="B579" s="20" t="s">
        <v>171</v>
      </c>
      <c r="C579" s="17"/>
      <c r="D579" s="94">
        <f>SUM(D580,D584,D590)</f>
        <v>662668.29</v>
      </c>
      <c r="E579" s="17"/>
      <c r="F579" s="81"/>
      <c r="G579" s="81"/>
    </row>
    <row r="580" spans="1:7" ht="15.75">
      <c r="A580" s="45" t="s">
        <v>165</v>
      </c>
      <c r="B580" s="20" t="s">
        <v>172</v>
      </c>
      <c r="C580" s="17"/>
      <c r="D580" s="94">
        <f>SUM(D581)</f>
        <v>156200.28999999998</v>
      </c>
      <c r="E580" s="17"/>
      <c r="F580" s="81"/>
      <c r="G580" s="81"/>
    </row>
    <row r="581" spans="1:7" ht="31.5">
      <c r="A581" s="27" t="s">
        <v>29</v>
      </c>
      <c r="B581" s="20" t="s">
        <v>172</v>
      </c>
      <c r="C581" s="34">
        <v>600</v>
      </c>
      <c r="D581" s="94">
        <f>SUM(D582,D583,)</f>
        <v>156200.28999999998</v>
      </c>
      <c r="E581" s="34"/>
      <c r="F581" s="81"/>
      <c r="G581" s="81"/>
    </row>
    <row r="582" spans="1:7" ht="15.75">
      <c r="A582" s="27" t="s">
        <v>48</v>
      </c>
      <c r="B582" s="96" t="s">
        <v>172</v>
      </c>
      <c r="C582" s="17">
        <v>610</v>
      </c>
      <c r="D582" s="94">
        <v>42476.42</v>
      </c>
      <c r="E582" s="17"/>
      <c r="F582" s="94"/>
    </row>
    <row r="583" spans="1:7" ht="15.75">
      <c r="A583" s="27" t="s">
        <v>30</v>
      </c>
      <c r="B583" s="96" t="s">
        <v>172</v>
      </c>
      <c r="C583" s="17">
        <v>620</v>
      </c>
      <c r="D583" s="94">
        <v>113723.87</v>
      </c>
      <c r="E583" s="17"/>
      <c r="F583" s="94"/>
    </row>
    <row r="584" spans="1:7" ht="94.5">
      <c r="A584" s="27" t="s">
        <v>257</v>
      </c>
      <c r="B584" s="20" t="s">
        <v>258</v>
      </c>
      <c r="C584" s="5"/>
      <c r="D584" s="94">
        <f>SUM(D585)</f>
        <v>506268</v>
      </c>
      <c r="E584" s="5"/>
      <c r="F584" s="81"/>
      <c r="G584" s="81"/>
    </row>
    <row r="585" spans="1:7" ht="31.5">
      <c r="A585" s="27" t="s">
        <v>29</v>
      </c>
      <c r="B585" s="20" t="s">
        <v>258</v>
      </c>
      <c r="C585" s="34">
        <v>600</v>
      </c>
      <c r="D585" s="94">
        <f>SUM(D586,D588)</f>
        <v>506268</v>
      </c>
      <c r="E585" s="34"/>
      <c r="F585" s="81"/>
      <c r="G585" s="81"/>
    </row>
    <row r="586" spans="1:7" ht="15.75">
      <c r="A586" s="33" t="s">
        <v>48</v>
      </c>
      <c r="B586" s="20" t="s">
        <v>258</v>
      </c>
      <c r="C586" s="17">
        <v>610</v>
      </c>
      <c r="D586" s="94">
        <v>143319.60999999999</v>
      </c>
      <c r="E586" s="17"/>
      <c r="F586" s="81"/>
      <c r="G586" s="81"/>
    </row>
    <row r="587" spans="1:7" ht="15.75">
      <c r="A587" s="19" t="s">
        <v>133</v>
      </c>
      <c r="B587" s="20" t="s">
        <v>258</v>
      </c>
      <c r="C587" s="17">
        <v>610</v>
      </c>
      <c r="D587" s="94">
        <v>143319.60999999999</v>
      </c>
      <c r="E587" s="17"/>
      <c r="F587" s="81"/>
      <c r="G587" s="81"/>
    </row>
    <row r="588" spans="1:7" ht="15.75">
      <c r="A588" s="27" t="s">
        <v>30</v>
      </c>
      <c r="B588" s="20" t="s">
        <v>258</v>
      </c>
      <c r="C588" s="17">
        <v>620</v>
      </c>
      <c r="D588" s="94">
        <v>362948.39</v>
      </c>
      <c r="E588" s="17"/>
      <c r="F588" s="81"/>
      <c r="G588" s="81"/>
    </row>
    <row r="589" spans="1:7" ht="15.75">
      <c r="A589" s="19" t="s">
        <v>133</v>
      </c>
      <c r="B589" s="20" t="s">
        <v>258</v>
      </c>
      <c r="C589" s="17">
        <v>620</v>
      </c>
      <c r="D589" s="94">
        <v>362948.39</v>
      </c>
      <c r="E589" s="17"/>
      <c r="F589" s="81"/>
      <c r="G589" s="81"/>
    </row>
    <row r="590" spans="1:7" ht="63">
      <c r="A590" s="27" t="s">
        <v>584</v>
      </c>
      <c r="B590" s="96" t="s">
        <v>585</v>
      </c>
      <c r="C590" s="17"/>
      <c r="D590" s="94">
        <f>SUM(D591)</f>
        <v>200</v>
      </c>
      <c r="E590" s="17"/>
      <c r="F590" s="94"/>
    </row>
    <row r="591" spans="1:7" ht="31.5">
      <c r="A591" s="115" t="s">
        <v>29</v>
      </c>
      <c r="B591" s="96" t="s">
        <v>585</v>
      </c>
      <c r="C591" s="34">
        <v>600</v>
      </c>
      <c r="D591" s="94">
        <f>SUM(D592,D593)</f>
        <v>200</v>
      </c>
      <c r="E591" s="34"/>
      <c r="F591" s="94"/>
    </row>
    <row r="592" spans="1:7" ht="15.75">
      <c r="A592" s="27" t="s">
        <v>48</v>
      </c>
      <c r="B592" s="96" t="s">
        <v>585</v>
      </c>
      <c r="C592" s="17">
        <v>610</v>
      </c>
      <c r="D592" s="94">
        <v>50</v>
      </c>
      <c r="E592" s="17"/>
      <c r="F592" s="94"/>
      <c r="G592" s="94"/>
    </row>
    <row r="593" spans="1:8" ht="15.75">
      <c r="A593" s="115" t="s">
        <v>30</v>
      </c>
      <c r="B593" s="96" t="s">
        <v>585</v>
      </c>
      <c r="C593" s="17">
        <v>620</v>
      </c>
      <c r="D593" s="94">
        <v>150</v>
      </c>
      <c r="E593" s="17"/>
      <c r="F593" s="94"/>
    </row>
    <row r="594" spans="1:8" ht="47.25">
      <c r="A594" s="84" t="s">
        <v>259</v>
      </c>
      <c r="B594" s="20" t="s">
        <v>173</v>
      </c>
      <c r="C594" s="17"/>
      <c r="D594" s="94">
        <f>SUM(D595)</f>
        <v>3029.9</v>
      </c>
      <c r="E594" s="17"/>
      <c r="F594" s="81"/>
      <c r="G594" s="81"/>
      <c r="H594" s="3"/>
    </row>
    <row r="595" spans="1:8" ht="15.75">
      <c r="A595" s="45" t="s">
        <v>165</v>
      </c>
      <c r="B595" s="20" t="s">
        <v>174</v>
      </c>
      <c r="C595" s="17"/>
      <c r="D595" s="94">
        <f>SUM(D596)</f>
        <v>3029.9</v>
      </c>
      <c r="E595" s="17"/>
      <c r="F595" s="81"/>
      <c r="G595" s="81"/>
    </row>
    <row r="596" spans="1:8" ht="31.5">
      <c r="A596" s="27" t="s">
        <v>29</v>
      </c>
      <c r="B596" s="20" t="s">
        <v>174</v>
      </c>
      <c r="C596" s="34">
        <v>600</v>
      </c>
      <c r="D596" s="94">
        <f>SUM(D597,D598,)</f>
        <v>3029.9</v>
      </c>
      <c r="E596" s="34"/>
      <c r="F596" s="81"/>
      <c r="G596" s="81"/>
    </row>
    <row r="597" spans="1:8" ht="15.75">
      <c r="A597" s="27" t="s">
        <v>48</v>
      </c>
      <c r="B597" s="20" t="s">
        <v>174</v>
      </c>
      <c r="C597" s="17">
        <v>610</v>
      </c>
      <c r="D597" s="94">
        <v>820.4</v>
      </c>
      <c r="E597" s="17"/>
      <c r="F597" s="81"/>
      <c r="G597" s="81"/>
    </row>
    <row r="598" spans="1:8" ht="15.75">
      <c r="A598" s="27" t="s">
        <v>30</v>
      </c>
      <c r="B598" s="20" t="s">
        <v>174</v>
      </c>
      <c r="C598" s="17">
        <v>620</v>
      </c>
      <c r="D598" s="94">
        <v>2209.5</v>
      </c>
      <c r="E598" s="17"/>
      <c r="F598" s="81"/>
      <c r="G598" s="81"/>
    </row>
    <row r="599" spans="1:8" ht="15.75">
      <c r="A599" s="19" t="s">
        <v>175</v>
      </c>
      <c r="B599" s="20" t="s">
        <v>176</v>
      </c>
      <c r="C599" s="23"/>
      <c r="D599" s="94">
        <f>SUM(D600,D611,D616,D632,D637,D642,D647,D655)</f>
        <v>658040.9</v>
      </c>
      <c r="E599" s="23"/>
      <c r="F599" s="81"/>
      <c r="G599" s="81"/>
    </row>
    <row r="600" spans="1:8" ht="129.75" customHeight="1">
      <c r="A600" s="19" t="s">
        <v>304</v>
      </c>
      <c r="B600" s="20" t="s">
        <v>177</v>
      </c>
      <c r="C600" s="23"/>
      <c r="D600" s="94">
        <f>SUM(D601,D605)</f>
        <v>536976.94999999995</v>
      </c>
      <c r="E600" s="23"/>
      <c r="F600" s="81"/>
      <c r="G600" s="81"/>
    </row>
    <row r="601" spans="1:8" ht="15.75">
      <c r="A601" s="45" t="s">
        <v>178</v>
      </c>
      <c r="B601" s="20" t="s">
        <v>179</v>
      </c>
      <c r="C601" s="23"/>
      <c r="D601" s="94">
        <f>SUM(D602)</f>
        <v>4547.95</v>
      </c>
      <c r="E601" s="23"/>
      <c r="F601" s="81"/>
      <c r="G601" s="81"/>
    </row>
    <row r="602" spans="1:8" ht="31.5">
      <c r="A602" s="27" t="s">
        <v>29</v>
      </c>
      <c r="B602" s="20" t="s">
        <v>179</v>
      </c>
      <c r="C602" s="28">
        <v>600</v>
      </c>
      <c r="D602" s="94">
        <f>SUM(D603,D604)</f>
        <v>4547.95</v>
      </c>
      <c r="E602" s="28"/>
      <c r="F602" s="81"/>
      <c r="G602" s="81"/>
    </row>
    <row r="603" spans="1:8" ht="15.75">
      <c r="A603" s="27" t="s">
        <v>48</v>
      </c>
      <c r="B603" s="20" t="s">
        <v>179</v>
      </c>
      <c r="C603" s="17">
        <v>610</v>
      </c>
      <c r="D603" s="94">
        <v>1142.05</v>
      </c>
      <c r="E603" s="17"/>
      <c r="F603" s="81"/>
      <c r="G603" s="81"/>
    </row>
    <row r="604" spans="1:8" ht="15.75">
      <c r="A604" s="27" t="s">
        <v>30</v>
      </c>
      <c r="B604" s="20" t="s">
        <v>179</v>
      </c>
      <c r="C604" s="17">
        <v>620</v>
      </c>
      <c r="D604" s="94">
        <v>3405.9</v>
      </c>
      <c r="E604" s="17"/>
      <c r="F604" s="81"/>
      <c r="G604" s="81"/>
    </row>
    <row r="605" spans="1:8" ht="146.25" customHeight="1">
      <c r="A605" s="19" t="s">
        <v>305</v>
      </c>
      <c r="B605" s="20" t="s">
        <v>306</v>
      </c>
      <c r="C605" s="35"/>
      <c r="D605" s="94">
        <f>SUM(D606)</f>
        <v>532429</v>
      </c>
      <c r="E605" s="35"/>
      <c r="F605" s="81"/>
      <c r="G605" s="81"/>
    </row>
    <row r="606" spans="1:8" ht="31.5">
      <c r="A606" s="27" t="s">
        <v>29</v>
      </c>
      <c r="B606" s="20" t="s">
        <v>306</v>
      </c>
      <c r="C606" s="35">
        <v>600</v>
      </c>
      <c r="D606" s="94">
        <f>SUM(D607,D609)</f>
        <v>532429</v>
      </c>
      <c r="E606" s="35"/>
      <c r="F606" s="81"/>
      <c r="G606" s="81"/>
    </row>
    <row r="607" spans="1:8" ht="15.75">
      <c r="A607" s="33" t="s">
        <v>48</v>
      </c>
      <c r="B607" s="20" t="s">
        <v>306</v>
      </c>
      <c r="C607" s="17">
        <v>610</v>
      </c>
      <c r="D607" s="94">
        <v>368725.04</v>
      </c>
      <c r="E607" s="17"/>
      <c r="F607" s="81"/>
      <c r="G607" s="81"/>
    </row>
    <row r="608" spans="1:8" ht="15.75">
      <c r="A608" s="19" t="s">
        <v>133</v>
      </c>
      <c r="B608" s="20" t="s">
        <v>306</v>
      </c>
      <c r="C608" s="17">
        <v>610</v>
      </c>
      <c r="D608" s="94">
        <v>368725.04</v>
      </c>
      <c r="E608" s="17"/>
      <c r="F608" s="81"/>
      <c r="G608" s="81"/>
    </row>
    <row r="609" spans="1:8" ht="15.75">
      <c r="A609" s="27" t="s">
        <v>30</v>
      </c>
      <c r="B609" s="20" t="s">
        <v>306</v>
      </c>
      <c r="C609" s="17">
        <v>620</v>
      </c>
      <c r="D609" s="94">
        <v>163703.96</v>
      </c>
      <c r="E609" s="17"/>
      <c r="F609" s="81"/>
      <c r="G609" s="81"/>
    </row>
    <row r="610" spans="1:8" ht="15.75">
      <c r="A610" s="19" t="s">
        <v>133</v>
      </c>
      <c r="B610" s="20" t="s">
        <v>306</v>
      </c>
      <c r="C610" s="17">
        <v>620</v>
      </c>
      <c r="D610" s="94">
        <v>163703.96</v>
      </c>
      <c r="E610" s="17"/>
      <c r="F610" s="81"/>
      <c r="G610" s="81"/>
    </row>
    <row r="611" spans="1:8" ht="31.5">
      <c r="A611" s="19" t="s">
        <v>307</v>
      </c>
      <c r="B611" s="20" t="s">
        <v>181</v>
      </c>
      <c r="C611" s="17"/>
      <c r="D611" s="94">
        <f>SUM(D612)</f>
        <v>4187</v>
      </c>
      <c r="E611" s="17"/>
      <c r="F611" s="81"/>
      <c r="G611" s="81"/>
    </row>
    <row r="612" spans="1:8" ht="130.5" customHeight="1">
      <c r="A612" s="19" t="s">
        <v>308</v>
      </c>
      <c r="B612" s="20" t="s">
        <v>309</v>
      </c>
      <c r="C612" s="17"/>
      <c r="D612" s="94">
        <f>SUM(D613)</f>
        <v>4187</v>
      </c>
      <c r="E612" s="17"/>
      <c r="F612" s="81"/>
      <c r="G612" s="81"/>
    </row>
    <row r="613" spans="1:8" ht="31.5">
      <c r="A613" s="27" t="s">
        <v>29</v>
      </c>
      <c r="B613" s="20" t="s">
        <v>309</v>
      </c>
      <c r="C613" s="17">
        <v>600</v>
      </c>
      <c r="D613" s="94">
        <f>SUM(D614)</f>
        <v>4187</v>
      </c>
      <c r="E613" s="17"/>
      <c r="F613" s="81"/>
      <c r="G613" s="81"/>
    </row>
    <row r="614" spans="1:8" ht="31.5">
      <c r="A614" s="19" t="s">
        <v>254</v>
      </c>
      <c r="B614" s="20" t="s">
        <v>309</v>
      </c>
      <c r="C614" s="17">
        <v>630</v>
      </c>
      <c r="D614" s="94">
        <v>4187</v>
      </c>
      <c r="E614" s="17"/>
      <c r="F614" s="81"/>
      <c r="G614" s="81"/>
    </row>
    <row r="615" spans="1:8" ht="15.75">
      <c r="A615" s="19" t="s">
        <v>133</v>
      </c>
      <c r="B615" s="20" t="s">
        <v>309</v>
      </c>
      <c r="C615" s="17">
        <v>630</v>
      </c>
      <c r="D615" s="94">
        <v>4187</v>
      </c>
      <c r="E615" s="17"/>
      <c r="F615" s="81"/>
      <c r="G615" s="81"/>
    </row>
    <row r="616" spans="1:8" ht="31.5">
      <c r="A616" s="22" t="s">
        <v>182</v>
      </c>
      <c r="B616" s="20" t="s">
        <v>183</v>
      </c>
      <c r="C616" s="17"/>
      <c r="D616" s="94">
        <f>SUM(D617,D621,D624)</f>
        <v>105402.65</v>
      </c>
      <c r="E616" s="17"/>
      <c r="F616" s="81"/>
      <c r="G616" s="81"/>
    </row>
    <row r="617" spans="1:8" ht="15.75">
      <c r="A617" s="45" t="s">
        <v>178</v>
      </c>
      <c r="B617" s="20" t="s">
        <v>184</v>
      </c>
      <c r="C617" s="17"/>
      <c r="D617" s="94">
        <f>SUM(D618)</f>
        <v>58876.34</v>
      </c>
      <c r="E617" s="17"/>
      <c r="F617" s="81"/>
      <c r="G617" s="81"/>
    </row>
    <row r="618" spans="1:8" ht="31.5">
      <c r="A618" s="27" t="s">
        <v>29</v>
      </c>
      <c r="B618" s="20" t="s">
        <v>184</v>
      </c>
      <c r="C618" s="28">
        <v>600</v>
      </c>
      <c r="D618" s="94">
        <f>SUM(D619,D620)</f>
        <v>58876.34</v>
      </c>
      <c r="E618" s="28"/>
      <c r="F618" s="81"/>
      <c r="G618" s="81"/>
    </row>
    <row r="619" spans="1:8" ht="15.75">
      <c r="A619" s="27" t="s">
        <v>48</v>
      </c>
      <c r="B619" s="20" t="s">
        <v>184</v>
      </c>
      <c r="C619" s="17">
        <v>610</v>
      </c>
      <c r="D619" s="94">
        <v>37668.31</v>
      </c>
      <c r="E619" s="17"/>
      <c r="F619" s="81"/>
      <c r="G619" s="81"/>
    </row>
    <row r="620" spans="1:8" ht="15.75">
      <c r="A620" s="27" t="s">
        <v>30</v>
      </c>
      <c r="B620" s="20" t="s">
        <v>184</v>
      </c>
      <c r="C620" s="17">
        <v>620</v>
      </c>
      <c r="D620" s="94">
        <v>21208.03</v>
      </c>
      <c r="E620" s="17"/>
      <c r="F620" s="81"/>
      <c r="G620" s="81"/>
    </row>
    <row r="621" spans="1:8" ht="15.75">
      <c r="A621" s="45" t="s">
        <v>180</v>
      </c>
      <c r="B621" s="20" t="s">
        <v>185</v>
      </c>
      <c r="C621" s="17"/>
      <c r="D621" s="94">
        <f>SUM(D622)</f>
        <v>5283.31</v>
      </c>
      <c r="E621" s="17"/>
      <c r="F621" s="81"/>
      <c r="G621" s="81"/>
      <c r="H621" s="3"/>
    </row>
    <row r="622" spans="1:8" ht="31.5">
      <c r="A622" s="27" t="s">
        <v>29</v>
      </c>
      <c r="B622" s="20" t="s">
        <v>185</v>
      </c>
      <c r="C622" s="28">
        <v>600</v>
      </c>
      <c r="D622" s="94">
        <f>SUM(D623)</f>
        <v>5283.31</v>
      </c>
      <c r="E622" s="28"/>
      <c r="F622" s="81"/>
      <c r="G622" s="81"/>
      <c r="H622" s="3"/>
    </row>
    <row r="623" spans="1:8" ht="15.75">
      <c r="A623" s="27" t="s">
        <v>48</v>
      </c>
      <c r="B623" s="20" t="s">
        <v>185</v>
      </c>
      <c r="C623" s="17">
        <v>610</v>
      </c>
      <c r="D623" s="94">
        <v>5283.31</v>
      </c>
      <c r="E623" s="17"/>
      <c r="F623" s="81"/>
      <c r="G623" s="81"/>
    </row>
    <row r="624" spans="1:8" ht="99.75" customHeight="1">
      <c r="A624" s="89" t="s">
        <v>186</v>
      </c>
      <c r="B624" s="20" t="s">
        <v>310</v>
      </c>
      <c r="C624" s="35"/>
      <c r="D624" s="94">
        <f>SUM(D625)</f>
        <v>41243</v>
      </c>
      <c r="E624" s="35"/>
      <c r="F624" s="81"/>
      <c r="G624" s="81"/>
    </row>
    <row r="625" spans="1:8" ht="31.5">
      <c r="A625" s="27" t="s">
        <v>29</v>
      </c>
      <c r="B625" s="20" t="s">
        <v>310</v>
      </c>
      <c r="C625" s="35">
        <v>600</v>
      </c>
      <c r="D625" s="94">
        <f>SUM(D626,D628,D630)</f>
        <v>41243</v>
      </c>
      <c r="E625" s="35"/>
      <c r="F625" s="81"/>
      <c r="G625" s="81"/>
    </row>
    <row r="626" spans="1:8" ht="15.75">
      <c r="A626" s="33" t="s">
        <v>48</v>
      </c>
      <c r="B626" s="20" t="s">
        <v>310</v>
      </c>
      <c r="C626" s="17">
        <v>610</v>
      </c>
      <c r="D626" s="94">
        <v>27534.38</v>
      </c>
      <c r="E626" s="17"/>
      <c r="F626" s="81"/>
      <c r="G626" s="81"/>
      <c r="H626" s="3"/>
    </row>
    <row r="627" spans="1:8" ht="15.75">
      <c r="A627" s="19" t="s">
        <v>133</v>
      </c>
      <c r="B627" s="20" t="s">
        <v>310</v>
      </c>
      <c r="C627" s="17">
        <v>610</v>
      </c>
      <c r="D627" s="94">
        <v>27534.38</v>
      </c>
      <c r="E627" s="17"/>
      <c r="F627" s="81"/>
      <c r="G627" s="81"/>
    </row>
    <row r="628" spans="1:8" ht="15.75">
      <c r="A628" s="27" t="s">
        <v>30</v>
      </c>
      <c r="B628" s="20" t="s">
        <v>310</v>
      </c>
      <c r="C628" s="17">
        <v>620</v>
      </c>
      <c r="D628" s="94">
        <v>13259.32</v>
      </c>
      <c r="E628" s="17"/>
      <c r="F628" s="81"/>
      <c r="G628" s="81"/>
    </row>
    <row r="629" spans="1:8" ht="15.75">
      <c r="A629" s="19" t="s">
        <v>133</v>
      </c>
      <c r="B629" s="20" t="s">
        <v>310</v>
      </c>
      <c r="C629" s="17">
        <v>620</v>
      </c>
      <c r="D629" s="94">
        <v>13259.32</v>
      </c>
      <c r="E629" s="17"/>
      <c r="F629" s="81"/>
      <c r="G629" s="81"/>
    </row>
    <row r="630" spans="1:8" ht="31.5">
      <c r="A630" s="19" t="s">
        <v>254</v>
      </c>
      <c r="B630" s="96" t="s">
        <v>310</v>
      </c>
      <c r="C630" s="17">
        <v>630</v>
      </c>
      <c r="D630" s="94">
        <v>449.3</v>
      </c>
      <c r="E630" s="17"/>
      <c r="F630" s="94"/>
      <c r="G630" s="94"/>
    </row>
    <row r="631" spans="1:8" ht="15.75">
      <c r="A631" s="19" t="s">
        <v>133</v>
      </c>
      <c r="B631" s="96" t="s">
        <v>310</v>
      </c>
      <c r="C631" s="17">
        <v>630</v>
      </c>
      <c r="D631" s="94">
        <v>449.3</v>
      </c>
      <c r="E631" s="17"/>
      <c r="F631" s="94"/>
      <c r="G631" s="94"/>
    </row>
    <row r="632" spans="1:8" ht="101.25" customHeight="1">
      <c r="A632" s="19" t="s">
        <v>311</v>
      </c>
      <c r="B632" s="20" t="s">
        <v>187</v>
      </c>
      <c r="C632" s="17"/>
      <c r="D632" s="94">
        <f>SUM(D633,)</f>
        <v>2370.8000000000002</v>
      </c>
      <c r="E632" s="17"/>
      <c r="F632" s="81"/>
      <c r="G632" s="81"/>
      <c r="H632" s="3"/>
    </row>
    <row r="633" spans="1:8" ht="15.75">
      <c r="A633" s="45" t="s">
        <v>178</v>
      </c>
      <c r="B633" s="20" t="s">
        <v>188</v>
      </c>
      <c r="C633" s="17"/>
      <c r="D633" s="94">
        <f>SUM(D634)</f>
        <v>2370.8000000000002</v>
      </c>
      <c r="E633" s="17"/>
      <c r="F633" s="81"/>
      <c r="G633" s="81"/>
      <c r="H633" s="3"/>
    </row>
    <row r="634" spans="1:8" ht="31.5">
      <c r="A634" s="27" t="s">
        <v>29</v>
      </c>
      <c r="B634" s="20" t="s">
        <v>188</v>
      </c>
      <c r="C634" s="28">
        <v>600</v>
      </c>
      <c r="D634" s="94">
        <f>SUM(D635,D636)</f>
        <v>2370.8000000000002</v>
      </c>
      <c r="E634" s="28"/>
      <c r="F634" s="81"/>
      <c r="G634" s="81"/>
    </row>
    <row r="635" spans="1:8" ht="15.75">
      <c r="A635" s="27" t="s">
        <v>48</v>
      </c>
      <c r="B635" s="96" t="s">
        <v>188</v>
      </c>
      <c r="C635" s="17">
        <v>610</v>
      </c>
      <c r="D635" s="94">
        <v>928</v>
      </c>
      <c r="E635" s="96"/>
      <c r="F635" s="17"/>
      <c r="G635" s="94"/>
    </row>
    <row r="636" spans="1:8" ht="15.75">
      <c r="A636" s="27" t="s">
        <v>30</v>
      </c>
      <c r="B636" s="96" t="s">
        <v>188</v>
      </c>
      <c r="C636" s="17">
        <v>620</v>
      </c>
      <c r="D636" s="94">
        <v>1442.8</v>
      </c>
      <c r="E636" s="17"/>
      <c r="F636" s="94"/>
      <c r="G636" s="94"/>
    </row>
    <row r="637" spans="1:8" ht="31.5">
      <c r="A637" s="61" t="s">
        <v>189</v>
      </c>
      <c r="B637" s="20" t="s">
        <v>190</v>
      </c>
      <c r="C637" s="17"/>
      <c r="D637" s="94">
        <f>SUM(D638,)</f>
        <v>3070</v>
      </c>
      <c r="E637" s="17"/>
      <c r="F637" s="81"/>
      <c r="G637" s="81"/>
    </row>
    <row r="638" spans="1:8" ht="15.75">
      <c r="A638" s="33" t="s">
        <v>191</v>
      </c>
      <c r="B638" s="20" t="s">
        <v>192</v>
      </c>
      <c r="C638" s="17"/>
      <c r="D638" s="94">
        <f>SUM(D639,)</f>
        <v>3070</v>
      </c>
      <c r="E638" s="17"/>
      <c r="F638" s="81"/>
      <c r="G638" s="81"/>
    </row>
    <row r="639" spans="1:8" ht="31.5">
      <c r="A639" s="27" t="s">
        <v>29</v>
      </c>
      <c r="B639" s="20" t="s">
        <v>192</v>
      </c>
      <c r="C639" s="28">
        <v>600</v>
      </c>
      <c r="D639" s="94">
        <f>SUM(D640,D641)</f>
        <v>3070</v>
      </c>
      <c r="E639" s="28"/>
      <c r="F639" s="81"/>
      <c r="G639" s="81"/>
    </row>
    <row r="640" spans="1:8" ht="15.75">
      <c r="A640" s="27" t="s">
        <v>48</v>
      </c>
      <c r="B640" s="20" t="s">
        <v>192</v>
      </c>
      <c r="C640" s="17">
        <v>610</v>
      </c>
      <c r="D640" s="94">
        <v>2153.3000000000002</v>
      </c>
      <c r="E640" s="17"/>
      <c r="F640" s="81"/>
      <c r="G640" s="81"/>
    </row>
    <row r="641" spans="1:8" ht="15.75">
      <c r="A641" s="27" t="s">
        <v>30</v>
      </c>
      <c r="B641" s="96" t="s">
        <v>192</v>
      </c>
      <c r="C641" s="17">
        <v>620</v>
      </c>
      <c r="D641" s="94">
        <v>916.7</v>
      </c>
      <c r="E641" s="17"/>
      <c r="F641" s="94"/>
      <c r="G641" s="94"/>
    </row>
    <row r="642" spans="1:8" ht="31.5">
      <c r="A642" s="45" t="s">
        <v>193</v>
      </c>
      <c r="B642" s="20" t="s">
        <v>194</v>
      </c>
      <c r="C642" s="17"/>
      <c r="D642" s="94">
        <f>SUM(D643)</f>
        <v>500</v>
      </c>
      <c r="E642" s="17"/>
      <c r="F642" s="81"/>
      <c r="G642" s="81"/>
    </row>
    <row r="643" spans="1:8" ht="15.75">
      <c r="A643" s="45" t="s">
        <v>178</v>
      </c>
      <c r="B643" s="20" t="s">
        <v>195</v>
      </c>
      <c r="C643" s="17"/>
      <c r="D643" s="94">
        <f>SUM(D644)</f>
        <v>500</v>
      </c>
      <c r="E643" s="17"/>
      <c r="F643" s="81"/>
      <c r="G643" s="81"/>
    </row>
    <row r="644" spans="1:8" ht="31.5">
      <c r="A644" s="27" t="s">
        <v>29</v>
      </c>
      <c r="B644" s="20" t="s">
        <v>195</v>
      </c>
      <c r="C644" s="28">
        <v>600</v>
      </c>
      <c r="D644" s="94">
        <f>SUM(D645,D646)</f>
        <v>500</v>
      </c>
      <c r="E644" s="28"/>
      <c r="F644" s="81"/>
      <c r="G644" s="81"/>
    </row>
    <row r="645" spans="1:8" ht="15.75">
      <c r="A645" s="27" t="s">
        <v>48</v>
      </c>
      <c r="B645" s="20" t="s">
        <v>195</v>
      </c>
      <c r="C645" s="17">
        <v>610</v>
      </c>
      <c r="D645" s="94">
        <v>260</v>
      </c>
      <c r="E645" s="17"/>
      <c r="F645" s="81"/>
      <c r="G645" s="81"/>
    </row>
    <row r="646" spans="1:8" ht="15.75">
      <c r="A646" s="27" t="s">
        <v>30</v>
      </c>
      <c r="B646" s="20" t="s">
        <v>195</v>
      </c>
      <c r="C646" s="17">
        <v>620</v>
      </c>
      <c r="D646" s="94">
        <v>240</v>
      </c>
      <c r="E646" s="17"/>
      <c r="F646" s="81"/>
      <c r="G646" s="81"/>
    </row>
    <row r="647" spans="1:8" ht="15.75">
      <c r="A647" s="45" t="s">
        <v>196</v>
      </c>
      <c r="B647" s="20" t="s">
        <v>197</v>
      </c>
      <c r="C647" s="17"/>
      <c r="D647" s="94">
        <f>SUM(D648,D652)</f>
        <v>2027.5000000000002</v>
      </c>
      <c r="E647" s="17"/>
      <c r="F647" s="81"/>
      <c r="G647" s="81"/>
    </row>
    <row r="648" spans="1:8" ht="15.75">
      <c r="A648" s="45" t="s">
        <v>178</v>
      </c>
      <c r="B648" s="20" t="s">
        <v>198</v>
      </c>
      <c r="C648" s="17"/>
      <c r="D648" s="94">
        <f>SUM(D649)</f>
        <v>1936.1000000000001</v>
      </c>
      <c r="E648" s="17"/>
      <c r="F648" s="81"/>
      <c r="G648" s="81"/>
    </row>
    <row r="649" spans="1:8" ht="31.5">
      <c r="A649" s="27" t="s">
        <v>29</v>
      </c>
      <c r="B649" s="20" t="s">
        <v>198</v>
      </c>
      <c r="C649" s="28">
        <v>600</v>
      </c>
      <c r="D649" s="94">
        <f>SUM(D650,D651)</f>
        <v>1936.1000000000001</v>
      </c>
      <c r="E649" s="28"/>
      <c r="F649" s="81"/>
      <c r="G649" s="81"/>
    </row>
    <row r="650" spans="1:8" ht="15.75">
      <c r="A650" s="27" t="s">
        <v>48</v>
      </c>
      <c r="B650" s="20" t="s">
        <v>198</v>
      </c>
      <c r="C650" s="17">
        <v>610</v>
      </c>
      <c r="D650" s="94">
        <v>1369.4</v>
      </c>
      <c r="E650" s="17"/>
      <c r="F650" s="81"/>
      <c r="G650" s="81"/>
    </row>
    <row r="651" spans="1:8" ht="15.75">
      <c r="A651" s="27" t="s">
        <v>30</v>
      </c>
      <c r="B651" s="20" t="s">
        <v>198</v>
      </c>
      <c r="C651" s="17">
        <v>620</v>
      </c>
      <c r="D651" s="94">
        <v>566.70000000000005</v>
      </c>
      <c r="E651" s="17"/>
      <c r="F651" s="81"/>
      <c r="G651" s="81"/>
    </row>
    <row r="652" spans="1:8" ht="15.75">
      <c r="A652" s="45" t="s">
        <v>180</v>
      </c>
      <c r="B652" s="20" t="s">
        <v>199</v>
      </c>
      <c r="C652" s="17"/>
      <c r="D652" s="94">
        <f>SUM(D654)</f>
        <v>91.4</v>
      </c>
      <c r="E652" s="17"/>
      <c r="F652" s="81"/>
      <c r="G652" s="81"/>
      <c r="H652" s="3"/>
    </row>
    <row r="653" spans="1:8" ht="31.5">
      <c r="A653" s="27" t="s">
        <v>29</v>
      </c>
      <c r="B653" s="20" t="s">
        <v>199</v>
      </c>
      <c r="C653" s="28">
        <v>600</v>
      </c>
      <c r="D653" s="94">
        <f>SUM(D654,)</f>
        <v>91.4</v>
      </c>
      <c r="E653" s="28"/>
      <c r="F653" s="81"/>
      <c r="G653" s="81"/>
      <c r="H653" s="3"/>
    </row>
    <row r="654" spans="1:8" ht="15.75">
      <c r="A654" s="27" t="s">
        <v>48</v>
      </c>
      <c r="B654" s="20" t="s">
        <v>199</v>
      </c>
      <c r="C654" s="17">
        <v>610</v>
      </c>
      <c r="D654" s="94">
        <v>91.4</v>
      </c>
      <c r="E654" s="17"/>
      <c r="F654" s="81"/>
      <c r="G654" s="81"/>
      <c r="H654" s="3"/>
    </row>
    <row r="655" spans="1:8" ht="63">
      <c r="A655" s="45" t="s">
        <v>480</v>
      </c>
      <c r="B655" s="20" t="s">
        <v>200</v>
      </c>
      <c r="C655" s="23"/>
      <c r="D655" s="94">
        <f>SUM(D656)</f>
        <v>3506</v>
      </c>
      <c r="E655" s="23"/>
      <c r="F655" s="81"/>
      <c r="G655" s="81"/>
    </row>
    <row r="656" spans="1:8" ht="47.25">
      <c r="A656" s="47" t="s">
        <v>481</v>
      </c>
      <c r="B656" s="20" t="s">
        <v>314</v>
      </c>
      <c r="C656" s="23"/>
      <c r="D656" s="94">
        <f>SUM(D657,D660)</f>
        <v>3506</v>
      </c>
      <c r="E656" s="23"/>
      <c r="F656" s="81"/>
      <c r="G656" s="81"/>
    </row>
    <row r="657" spans="1:7" ht="47.25">
      <c r="A657" s="22" t="s">
        <v>43</v>
      </c>
      <c r="B657" s="20" t="s">
        <v>314</v>
      </c>
      <c r="C657" s="23">
        <v>100</v>
      </c>
      <c r="D657" s="94">
        <f>SUM(D658)</f>
        <v>3327.97</v>
      </c>
      <c r="E657" s="23"/>
      <c r="F657" s="81"/>
      <c r="G657" s="81"/>
    </row>
    <row r="658" spans="1:7" ht="15.75">
      <c r="A658" s="22" t="s">
        <v>54</v>
      </c>
      <c r="B658" s="20" t="s">
        <v>314</v>
      </c>
      <c r="C658" s="23">
        <v>120</v>
      </c>
      <c r="D658" s="94">
        <v>3327.97</v>
      </c>
      <c r="E658" s="23"/>
      <c r="F658" s="81"/>
      <c r="G658" s="81"/>
    </row>
    <row r="659" spans="1:7" ht="15.75">
      <c r="A659" s="19" t="s">
        <v>97</v>
      </c>
      <c r="B659" s="20" t="s">
        <v>314</v>
      </c>
      <c r="C659" s="23">
        <v>120</v>
      </c>
      <c r="D659" s="94">
        <v>3327.97</v>
      </c>
      <c r="E659" s="23"/>
      <c r="F659" s="81"/>
      <c r="G659" s="81"/>
    </row>
    <row r="660" spans="1:7" ht="31.5">
      <c r="A660" s="22" t="s">
        <v>243</v>
      </c>
      <c r="B660" s="20" t="s">
        <v>314</v>
      </c>
      <c r="C660" s="23">
        <v>200</v>
      </c>
      <c r="D660" s="83">
        <f>SUM(D661)</f>
        <v>178.03</v>
      </c>
      <c r="E660" s="23"/>
      <c r="F660" s="83"/>
      <c r="G660" s="83"/>
    </row>
    <row r="661" spans="1:7" ht="31.5">
      <c r="A661" s="22" t="s">
        <v>17</v>
      </c>
      <c r="B661" s="20" t="s">
        <v>314</v>
      </c>
      <c r="C661" s="23">
        <v>240</v>
      </c>
      <c r="D661" s="83">
        <v>178.03</v>
      </c>
      <c r="E661" s="23"/>
      <c r="F661" s="83"/>
      <c r="G661" s="83"/>
    </row>
    <row r="662" spans="1:7" ht="15.75">
      <c r="A662" s="19" t="s">
        <v>97</v>
      </c>
      <c r="B662" s="20" t="s">
        <v>314</v>
      </c>
      <c r="C662" s="23">
        <v>240</v>
      </c>
      <c r="D662" s="83">
        <v>178.03</v>
      </c>
      <c r="E662" s="23"/>
      <c r="F662" s="83"/>
      <c r="G662" s="83"/>
    </row>
    <row r="663" spans="1:7" ht="31.5">
      <c r="A663" s="19" t="s">
        <v>201</v>
      </c>
      <c r="B663" s="20" t="s">
        <v>202</v>
      </c>
      <c r="C663" s="17"/>
      <c r="D663" s="94">
        <f>SUM(D664,D671,D678,)</f>
        <v>141463</v>
      </c>
      <c r="E663" s="17"/>
      <c r="F663" s="81"/>
      <c r="G663" s="81"/>
    </row>
    <row r="664" spans="1:7" ht="63">
      <c r="A664" s="19" t="s">
        <v>203</v>
      </c>
      <c r="B664" s="20" t="s">
        <v>204</v>
      </c>
      <c r="C664" s="17"/>
      <c r="D664" s="94">
        <f>SUM(D665,D668,)</f>
        <v>69385.399999999994</v>
      </c>
      <c r="E664" s="17"/>
      <c r="F664" s="81"/>
      <c r="G664" s="81"/>
    </row>
    <row r="665" spans="1:7" ht="15.75">
      <c r="A665" s="45" t="s">
        <v>380</v>
      </c>
      <c r="B665" s="20" t="s">
        <v>205</v>
      </c>
      <c r="C665" s="26"/>
      <c r="D665" s="94">
        <f>SUM(D666)</f>
        <v>47899.57</v>
      </c>
      <c r="E665" s="26"/>
      <c r="F665" s="81"/>
      <c r="G665" s="81"/>
    </row>
    <row r="666" spans="1:7" ht="31.5">
      <c r="A666" s="27" t="s">
        <v>29</v>
      </c>
      <c r="B666" s="20" t="s">
        <v>205</v>
      </c>
      <c r="C666" s="28">
        <v>600</v>
      </c>
      <c r="D666" s="94">
        <f>SUM(D667)</f>
        <v>47899.57</v>
      </c>
      <c r="E666" s="28"/>
      <c r="F666" s="81"/>
      <c r="G666" s="81"/>
    </row>
    <row r="667" spans="1:7" ht="15.75">
      <c r="A667" s="27" t="s">
        <v>48</v>
      </c>
      <c r="B667" s="20" t="s">
        <v>205</v>
      </c>
      <c r="C667" s="17">
        <v>610</v>
      </c>
      <c r="D667" s="94">
        <v>47899.57</v>
      </c>
      <c r="E667" s="17"/>
      <c r="F667" s="81"/>
      <c r="G667" s="81"/>
    </row>
    <row r="668" spans="1:7" ht="31.5">
      <c r="A668" s="45" t="s">
        <v>206</v>
      </c>
      <c r="B668" s="20" t="s">
        <v>207</v>
      </c>
      <c r="C668" s="26"/>
      <c r="D668" s="94">
        <f>SUM(D669)</f>
        <v>21485.83</v>
      </c>
      <c r="E668" s="26"/>
      <c r="F668" s="81"/>
      <c r="G668" s="81"/>
    </row>
    <row r="669" spans="1:7" ht="31.5">
      <c r="A669" s="27" t="s">
        <v>29</v>
      </c>
      <c r="B669" s="20" t="s">
        <v>207</v>
      </c>
      <c r="C669" s="28">
        <v>600</v>
      </c>
      <c r="D669" s="94">
        <f>SUM(D670,)</f>
        <v>21485.83</v>
      </c>
      <c r="E669" s="28"/>
      <c r="F669" s="81"/>
      <c r="G669" s="81"/>
    </row>
    <row r="670" spans="1:7" ht="15.75">
      <c r="A670" s="27" t="s">
        <v>48</v>
      </c>
      <c r="B670" s="20" t="s">
        <v>207</v>
      </c>
      <c r="C670" s="17">
        <v>610</v>
      </c>
      <c r="D670" s="94">
        <v>21485.83</v>
      </c>
      <c r="E670" s="17"/>
      <c r="F670" s="81"/>
      <c r="G670" s="81"/>
    </row>
    <row r="671" spans="1:7" ht="15.75">
      <c r="A671" s="19" t="s">
        <v>196</v>
      </c>
      <c r="B671" s="20" t="s">
        <v>208</v>
      </c>
      <c r="C671" s="17"/>
      <c r="D671" s="94">
        <f>SUM(D672,D675)</f>
        <v>212.5</v>
      </c>
      <c r="E671" s="17"/>
      <c r="F671" s="81"/>
      <c r="G671" s="81"/>
    </row>
    <row r="672" spans="1:7" ht="15.75">
      <c r="A672" s="45" t="s">
        <v>380</v>
      </c>
      <c r="B672" s="20" t="s">
        <v>209</v>
      </c>
      <c r="C672" s="26"/>
      <c r="D672" s="94">
        <f>SUM(D673)</f>
        <v>101</v>
      </c>
      <c r="E672" s="26"/>
      <c r="F672" s="81"/>
      <c r="G672" s="81"/>
    </row>
    <row r="673" spans="1:7" ht="31.5">
      <c r="A673" s="27" t="s">
        <v>29</v>
      </c>
      <c r="B673" s="20" t="s">
        <v>209</v>
      </c>
      <c r="C673" s="28">
        <v>600</v>
      </c>
      <c r="D673" s="94">
        <f>SUM(D674)</f>
        <v>101</v>
      </c>
      <c r="E673" s="28"/>
      <c r="F673" s="81"/>
      <c r="G673" s="81"/>
    </row>
    <row r="674" spans="1:7" ht="15.75">
      <c r="A674" s="27" t="s">
        <v>48</v>
      </c>
      <c r="B674" s="20" t="s">
        <v>209</v>
      </c>
      <c r="C674" s="17">
        <v>610</v>
      </c>
      <c r="D674" s="94">
        <v>101</v>
      </c>
      <c r="E674" s="17"/>
      <c r="F674" s="81"/>
      <c r="G674" s="81"/>
    </row>
    <row r="675" spans="1:7" ht="31.5">
      <c r="A675" s="45" t="s">
        <v>206</v>
      </c>
      <c r="B675" s="20" t="s">
        <v>210</v>
      </c>
      <c r="C675" s="26"/>
      <c r="D675" s="94">
        <f>SUM(D676)</f>
        <v>111.5</v>
      </c>
      <c r="E675" s="26"/>
      <c r="F675" s="81"/>
      <c r="G675" s="81"/>
    </row>
    <row r="676" spans="1:7" ht="31.5">
      <c r="A676" s="27" t="s">
        <v>29</v>
      </c>
      <c r="B676" s="20" t="s">
        <v>210</v>
      </c>
      <c r="C676" s="28">
        <v>600</v>
      </c>
      <c r="D676" s="94">
        <f>SUM(D677)</f>
        <v>111.5</v>
      </c>
      <c r="E676" s="28"/>
      <c r="F676" s="81"/>
      <c r="G676" s="81"/>
    </row>
    <row r="677" spans="1:7" ht="15.75">
      <c r="A677" s="27" t="s">
        <v>48</v>
      </c>
      <c r="B677" s="20" t="s">
        <v>210</v>
      </c>
      <c r="C677" s="17">
        <v>610</v>
      </c>
      <c r="D677" s="94">
        <v>111.5</v>
      </c>
      <c r="E677" s="17"/>
      <c r="F677" s="81"/>
      <c r="G677" s="81"/>
    </row>
    <row r="678" spans="1:7" ht="15.75">
      <c r="A678" s="19" t="s">
        <v>211</v>
      </c>
      <c r="B678" s="20" t="s">
        <v>212</v>
      </c>
      <c r="C678" s="17"/>
      <c r="D678" s="94">
        <f>SUM(D679,)</f>
        <v>71865.100000000006</v>
      </c>
      <c r="E678" s="17"/>
      <c r="F678" s="81"/>
      <c r="G678" s="81"/>
    </row>
    <row r="679" spans="1:7" ht="31.5">
      <c r="A679" s="45" t="s">
        <v>206</v>
      </c>
      <c r="B679" s="96" t="s">
        <v>213</v>
      </c>
      <c r="C679" s="40"/>
      <c r="D679" s="94">
        <f>SUM(D680)</f>
        <v>71865.100000000006</v>
      </c>
      <c r="E679" s="96"/>
      <c r="F679" s="40"/>
      <c r="G679" s="94"/>
    </row>
    <row r="680" spans="1:7" ht="31.5">
      <c r="A680" s="27" t="s">
        <v>29</v>
      </c>
      <c r="B680" s="96" t="s">
        <v>213</v>
      </c>
      <c r="C680" s="28">
        <v>600</v>
      </c>
      <c r="D680" s="94">
        <f>SUM(D681,)</f>
        <v>71865.100000000006</v>
      </c>
      <c r="E680" s="96"/>
      <c r="F680" s="28"/>
      <c r="G680" s="94"/>
    </row>
    <row r="681" spans="1:7" ht="15.75">
      <c r="A681" s="27" t="s">
        <v>30</v>
      </c>
      <c r="B681" s="96" t="s">
        <v>213</v>
      </c>
      <c r="C681" s="17">
        <v>620</v>
      </c>
      <c r="D681" s="94">
        <v>71865.100000000006</v>
      </c>
      <c r="E681" s="96"/>
      <c r="F681" s="17"/>
      <c r="G681" s="94"/>
    </row>
    <row r="682" spans="1:7" ht="15.75">
      <c r="A682" s="19" t="s">
        <v>214</v>
      </c>
      <c r="B682" s="20" t="s">
        <v>215</v>
      </c>
      <c r="C682" s="35"/>
      <c r="D682" s="83">
        <f>SUM(D683,D689)</f>
        <v>26935.03</v>
      </c>
      <c r="E682" s="35"/>
      <c r="F682" s="83"/>
      <c r="G682" s="83"/>
    </row>
    <row r="683" spans="1:7" ht="15.75">
      <c r="A683" s="27" t="s">
        <v>216</v>
      </c>
      <c r="B683" s="20" t="s">
        <v>217</v>
      </c>
      <c r="C683" s="34"/>
      <c r="D683" s="94">
        <f>SUM(D684)</f>
        <v>11103.429999999998</v>
      </c>
      <c r="E683" s="34"/>
      <c r="F683" s="81"/>
      <c r="G683" s="81"/>
    </row>
    <row r="684" spans="1:7" ht="15.75">
      <c r="A684" s="19" t="s">
        <v>52</v>
      </c>
      <c r="B684" s="20" t="s">
        <v>218</v>
      </c>
      <c r="C684" s="50"/>
      <c r="D684" s="94">
        <f>SUM(D685,D687,)</f>
        <v>11103.429999999998</v>
      </c>
      <c r="E684" s="50"/>
      <c r="F684" s="81"/>
      <c r="G684" s="81"/>
    </row>
    <row r="685" spans="1:7" ht="47.25">
      <c r="A685" s="27" t="s">
        <v>43</v>
      </c>
      <c r="B685" s="20" t="s">
        <v>218</v>
      </c>
      <c r="C685" s="35">
        <v>100</v>
      </c>
      <c r="D685" s="94">
        <f>SUM(D686)</f>
        <v>10776.63</v>
      </c>
      <c r="E685" s="35"/>
      <c r="F685" s="81"/>
      <c r="G685" s="81"/>
    </row>
    <row r="686" spans="1:7" ht="15.75">
      <c r="A686" s="33" t="s">
        <v>54</v>
      </c>
      <c r="B686" s="20" t="s">
        <v>218</v>
      </c>
      <c r="C686" s="35">
        <v>120</v>
      </c>
      <c r="D686" s="94">
        <v>10776.63</v>
      </c>
      <c r="E686" s="35"/>
      <c r="F686" s="81"/>
      <c r="G686" s="81"/>
    </row>
    <row r="687" spans="1:7" ht="31.5">
      <c r="A687" s="22" t="s">
        <v>243</v>
      </c>
      <c r="B687" s="20" t="s">
        <v>218</v>
      </c>
      <c r="C687" s="35">
        <v>200</v>
      </c>
      <c r="D687" s="94">
        <f>SUM(D688)</f>
        <v>326.8</v>
      </c>
      <c r="E687" s="35"/>
      <c r="F687" s="81"/>
      <c r="G687" s="81"/>
    </row>
    <row r="688" spans="1:7" ht="31.5">
      <c r="A688" s="45" t="s">
        <v>17</v>
      </c>
      <c r="B688" s="20" t="s">
        <v>218</v>
      </c>
      <c r="C688" s="26">
        <v>240</v>
      </c>
      <c r="D688" s="94">
        <v>326.8</v>
      </c>
      <c r="E688" s="26"/>
      <c r="F688" s="81"/>
      <c r="G688" s="81"/>
    </row>
    <row r="689" spans="1:7" ht="31.5">
      <c r="A689" s="27" t="s">
        <v>219</v>
      </c>
      <c r="B689" s="20" t="s">
        <v>220</v>
      </c>
      <c r="C689" s="35"/>
      <c r="D689" s="83">
        <f>SUM(D690)</f>
        <v>15831.6</v>
      </c>
      <c r="E689" s="35"/>
      <c r="F689" s="83"/>
      <c r="G689" s="83"/>
    </row>
    <row r="690" spans="1:7" ht="15.75">
      <c r="A690" s="27" t="s">
        <v>221</v>
      </c>
      <c r="B690" s="20" t="s">
        <v>222</v>
      </c>
      <c r="C690" s="17"/>
      <c r="D690" s="94">
        <f>SUM(D691)</f>
        <v>15831.6</v>
      </c>
      <c r="E690" s="17"/>
      <c r="F690" s="81"/>
      <c r="G690" s="81"/>
    </row>
    <row r="691" spans="1:7" ht="31.5">
      <c r="A691" s="33" t="s">
        <v>29</v>
      </c>
      <c r="B691" s="20" t="s">
        <v>222</v>
      </c>
      <c r="C691" s="17">
        <v>600</v>
      </c>
      <c r="D691" s="94">
        <f>SUM(D692)</f>
        <v>15831.6</v>
      </c>
      <c r="E691" s="17"/>
      <c r="F691" s="81"/>
      <c r="G691" s="81"/>
    </row>
    <row r="692" spans="1:7" ht="15.75">
      <c r="A692" s="33" t="s">
        <v>48</v>
      </c>
      <c r="B692" s="20" t="s">
        <v>222</v>
      </c>
      <c r="C692" s="26">
        <v>610</v>
      </c>
      <c r="D692" s="94">
        <v>15831.6</v>
      </c>
      <c r="E692" s="26"/>
      <c r="F692" s="81"/>
      <c r="G692" s="81"/>
    </row>
    <row r="693" spans="1:7" ht="15.75">
      <c r="A693" s="24"/>
      <c r="B693" s="20"/>
      <c r="C693" s="23"/>
      <c r="D693" s="18"/>
      <c r="E693" s="23"/>
      <c r="F693" s="18"/>
      <c r="G693" s="18"/>
    </row>
    <row r="694" spans="1:7" ht="47.25">
      <c r="A694" s="13" t="s">
        <v>315</v>
      </c>
      <c r="B694" s="14" t="s">
        <v>316</v>
      </c>
      <c r="C694" s="25"/>
      <c r="D694" s="82">
        <f>SUM(D695,D711)</f>
        <v>24109.230000000003</v>
      </c>
      <c r="E694" s="23"/>
      <c r="F694" s="81"/>
      <c r="G694" s="81"/>
    </row>
    <row r="695" spans="1:7" ht="78.75">
      <c r="A695" s="21" t="s">
        <v>317</v>
      </c>
      <c r="B695" s="20" t="s">
        <v>318</v>
      </c>
      <c r="C695" s="23"/>
      <c r="D695" s="94">
        <f>SUM(D696,D699,D702,D705,D708,)</f>
        <v>22455.000000000004</v>
      </c>
      <c r="E695" s="23"/>
      <c r="F695" s="81"/>
      <c r="G695" s="81"/>
    </row>
    <row r="696" spans="1:7" ht="84" customHeight="1">
      <c r="A696" s="116" t="s">
        <v>632</v>
      </c>
      <c r="B696" s="20" t="s">
        <v>319</v>
      </c>
      <c r="C696" s="23"/>
      <c r="D696" s="94">
        <f>SUM(D697)</f>
        <v>2123.6999999999998</v>
      </c>
      <c r="E696" s="23"/>
      <c r="F696" s="81"/>
      <c r="G696" s="81"/>
    </row>
    <row r="697" spans="1:7" ht="31.5">
      <c r="A697" s="22" t="s">
        <v>243</v>
      </c>
      <c r="B697" s="20" t="s">
        <v>319</v>
      </c>
      <c r="C697" s="23">
        <v>200</v>
      </c>
      <c r="D697" s="94">
        <f>SUM(D698)</f>
        <v>2123.6999999999998</v>
      </c>
      <c r="E697" s="23"/>
      <c r="F697" s="81"/>
      <c r="G697" s="81"/>
    </row>
    <row r="698" spans="1:7" ht="31.5">
      <c r="A698" s="22" t="s">
        <v>17</v>
      </c>
      <c r="B698" s="20" t="s">
        <v>319</v>
      </c>
      <c r="C698" s="23">
        <v>240</v>
      </c>
      <c r="D698" s="94">
        <v>2123.6999999999998</v>
      </c>
      <c r="E698" s="23"/>
      <c r="F698" s="81"/>
      <c r="G698" s="81"/>
    </row>
    <row r="699" spans="1:7" ht="70.5" customHeight="1">
      <c r="A699" s="21" t="s">
        <v>633</v>
      </c>
      <c r="B699" s="20" t="s">
        <v>320</v>
      </c>
      <c r="C699" s="17"/>
      <c r="D699" s="94">
        <f>SUM(D700)</f>
        <v>18000</v>
      </c>
      <c r="E699" s="17"/>
      <c r="F699" s="81"/>
      <c r="G699" s="81"/>
    </row>
    <row r="700" spans="1:7" ht="31.5">
      <c r="A700" s="22" t="s">
        <v>243</v>
      </c>
      <c r="B700" s="20" t="s">
        <v>320</v>
      </c>
      <c r="C700" s="23">
        <v>200</v>
      </c>
      <c r="D700" s="94">
        <f>SUM(D701)</f>
        <v>18000</v>
      </c>
      <c r="E700" s="23"/>
      <c r="F700" s="81"/>
      <c r="G700" s="81"/>
    </row>
    <row r="701" spans="1:7" ht="31.5">
      <c r="A701" s="22" t="s">
        <v>17</v>
      </c>
      <c r="B701" s="20" t="s">
        <v>320</v>
      </c>
      <c r="C701" s="23">
        <v>240</v>
      </c>
      <c r="D701" s="94">
        <v>18000</v>
      </c>
      <c r="E701" s="23"/>
      <c r="F701" s="81"/>
      <c r="G701" s="81"/>
    </row>
    <row r="702" spans="1:7" ht="102" customHeight="1">
      <c r="A702" s="97" t="s">
        <v>634</v>
      </c>
      <c r="B702" s="96" t="s">
        <v>572</v>
      </c>
      <c r="C702" s="95"/>
      <c r="D702" s="94">
        <f>SUM(D703)</f>
        <v>40</v>
      </c>
      <c r="E702" s="95"/>
      <c r="F702" s="94"/>
      <c r="G702" s="94"/>
    </row>
    <row r="703" spans="1:7" ht="31.5">
      <c r="A703" s="97" t="s">
        <v>243</v>
      </c>
      <c r="B703" s="96" t="s">
        <v>572</v>
      </c>
      <c r="C703" s="95">
        <v>200</v>
      </c>
      <c r="D703" s="94">
        <f>SUM(D704)</f>
        <v>40</v>
      </c>
      <c r="E703" s="95"/>
      <c r="F703" s="94"/>
      <c r="G703" s="94"/>
    </row>
    <row r="704" spans="1:7" ht="31.5">
      <c r="A704" s="97" t="s">
        <v>17</v>
      </c>
      <c r="B704" s="96" t="s">
        <v>572</v>
      </c>
      <c r="C704" s="95">
        <v>240</v>
      </c>
      <c r="D704" s="94">
        <v>40</v>
      </c>
      <c r="E704" s="95"/>
      <c r="F704" s="94"/>
      <c r="G704" s="94"/>
    </row>
    <row r="705" spans="1:7" ht="69.75" customHeight="1">
      <c r="A705" s="21" t="s">
        <v>635</v>
      </c>
      <c r="B705" s="20" t="s">
        <v>326</v>
      </c>
      <c r="C705" s="23"/>
      <c r="D705" s="94">
        <f>SUM(D706)</f>
        <v>1482.4</v>
      </c>
      <c r="E705" s="23"/>
      <c r="F705" s="81"/>
      <c r="G705" s="81"/>
    </row>
    <row r="706" spans="1:7" ht="31.5">
      <c r="A706" s="27" t="s">
        <v>29</v>
      </c>
      <c r="B706" s="20" t="s">
        <v>326</v>
      </c>
      <c r="C706" s="34">
        <v>600</v>
      </c>
      <c r="D706" s="94">
        <f>SUM(D707)</f>
        <v>1482.4</v>
      </c>
      <c r="E706" s="34"/>
      <c r="F706" s="81"/>
      <c r="G706" s="81"/>
    </row>
    <row r="707" spans="1:7" ht="15.75">
      <c r="A707" s="27" t="s">
        <v>48</v>
      </c>
      <c r="B707" s="20" t="s">
        <v>326</v>
      </c>
      <c r="C707" s="17">
        <v>610</v>
      </c>
      <c r="D707" s="94">
        <v>1482.4</v>
      </c>
      <c r="E707" s="17"/>
      <c r="F707" s="81"/>
      <c r="G707" s="81"/>
    </row>
    <row r="708" spans="1:7" ht="51.75" customHeight="1">
      <c r="A708" s="21" t="s">
        <v>321</v>
      </c>
      <c r="B708" s="20" t="s">
        <v>322</v>
      </c>
      <c r="C708" s="23"/>
      <c r="D708" s="94">
        <f>SUM(D709)</f>
        <v>808.9</v>
      </c>
      <c r="E708" s="23"/>
      <c r="F708" s="81"/>
      <c r="G708" s="81"/>
    </row>
    <row r="709" spans="1:7" ht="31.5">
      <c r="A709" s="22" t="s">
        <v>243</v>
      </c>
      <c r="B709" s="20" t="s">
        <v>322</v>
      </c>
      <c r="C709" s="23">
        <v>200</v>
      </c>
      <c r="D709" s="94">
        <f>SUM(D710)</f>
        <v>808.9</v>
      </c>
      <c r="E709" s="23"/>
      <c r="F709" s="81"/>
      <c r="G709" s="81"/>
    </row>
    <row r="710" spans="1:7" ht="31.5">
      <c r="A710" s="22" t="s">
        <v>17</v>
      </c>
      <c r="B710" s="20" t="s">
        <v>322</v>
      </c>
      <c r="C710" s="23">
        <v>240</v>
      </c>
      <c r="D710" s="94">
        <v>808.9</v>
      </c>
      <c r="E710" s="23"/>
      <c r="F710" s="81"/>
      <c r="G710" s="81"/>
    </row>
    <row r="711" spans="1:7" ht="31.5">
      <c r="A711" s="112" t="s">
        <v>586</v>
      </c>
      <c r="B711" s="96" t="s">
        <v>323</v>
      </c>
      <c r="C711" s="95"/>
      <c r="D711" s="94">
        <f>SUM(D712,D715,D718)</f>
        <v>1654.23</v>
      </c>
      <c r="E711" s="95"/>
      <c r="F711" s="94"/>
    </row>
    <row r="712" spans="1:7" ht="66.75" customHeight="1">
      <c r="A712" s="116" t="s">
        <v>636</v>
      </c>
      <c r="B712" s="96" t="s">
        <v>324</v>
      </c>
      <c r="C712" s="95"/>
      <c r="D712" s="94">
        <f>SUM(D713)</f>
        <v>200</v>
      </c>
      <c r="E712" s="95"/>
      <c r="F712" s="94"/>
    </row>
    <row r="713" spans="1:7" ht="31.5">
      <c r="A713" s="110" t="s">
        <v>243</v>
      </c>
      <c r="B713" s="96" t="s">
        <v>324</v>
      </c>
      <c r="C713" s="95">
        <v>200</v>
      </c>
      <c r="D713" s="94">
        <f>SUM(D714)</f>
        <v>200</v>
      </c>
      <c r="E713" s="95"/>
      <c r="F713" s="94"/>
    </row>
    <row r="714" spans="1:7" ht="31.5">
      <c r="A714" s="110" t="s">
        <v>17</v>
      </c>
      <c r="B714" s="96" t="s">
        <v>324</v>
      </c>
      <c r="C714" s="95">
        <v>240</v>
      </c>
      <c r="D714" s="94">
        <v>200</v>
      </c>
      <c r="E714" s="95"/>
      <c r="F714" s="94"/>
    </row>
    <row r="715" spans="1:7" ht="101.25" customHeight="1">
      <c r="A715" s="116" t="s">
        <v>329</v>
      </c>
      <c r="B715" s="96" t="s">
        <v>587</v>
      </c>
      <c r="C715" s="95"/>
      <c r="D715" s="94">
        <f>SUM(D716)</f>
        <v>805.23</v>
      </c>
      <c r="E715" s="95"/>
      <c r="F715" s="94"/>
    </row>
    <row r="716" spans="1:7" ht="31.5">
      <c r="A716" s="110" t="s">
        <v>243</v>
      </c>
      <c r="B716" s="96" t="s">
        <v>587</v>
      </c>
      <c r="C716" s="95">
        <v>200</v>
      </c>
      <c r="D716" s="94">
        <f>SUM(D717)</f>
        <v>805.23</v>
      </c>
      <c r="E716" s="95"/>
      <c r="F716" s="94"/>
    </row>
    <row r="717" spans="1:7" ht="31.5">
      <c r="A717" s="110" t="s">
        <v>17</v>
      </c>
      <c r="B717" s="96" t="s">
        <v>587</v>
      </c>
      <c r="C717" s="95">
        <v>240</v>
      </c>
      <c r="D717" s="100">
        <v>805.23</v>
      </c>
      <c r="E717" s="95"/>
      <c r="F717" s="100"/>
    </row>
    <row r="718" spans="1:7" ht="51.75" customHeight="1">
      <c r="A718" s="116" t="s">
        <v>325</v>
      </c>
      <c r="B718" s="96" t="s">
        <v>588</v>
      </c>
      <c r="C718" s="95"/>
      <c r="D718" s="94">
        <f>SUM(D719)</f>
        <v>649</v>
      </c>
      <c r="E718" s="95"/>
      <c r="F718" s="94"/>
    </row>
    <row r="719" spans="1:7" ht="31.5">
      <c r="A719" s="110" t="s">
        <v>243</v>
      </c>
      <c r="B719" s="96" t="s">
        <v>588</v>
      </c>
      <c r="C719" s="95">
        <v>200</v>
      </c>
      <c r="D719" s="94">
        <f>SUM(D720)</f>
        <v>649</v>
      </c>
      <c r="E719" s="95"/>
      <c r="F719" s="94"/>
    </row>
    <row r="720" spans="1:7" ht="31.5">
      <c r="A720" s="110" t="s">
        <v>17</v>
      </c>
      <c r="B720" s="96" t="s">
        <v>588</v>
      </c>
      <c r="C720" s="95">
        <v>240</v>
      </c>
      <c r="D720" s="94">
        <v>649</v>
      </c>
      <c r="E720" s="95"/>
      <c r="F720" s="94"/>
    </row>
    <row r="721" spans="1:7" ht="15.75">
      <c r="A721" s="19"/>
      <c r="B721" s="20"/>
      <c r="C721" s="17"/>
      <c r="D721" s="18"/>
      <c r="E721" s="17"/>
      <c r="F721" s="18"/>
      <c r="G721" s="18"/>
    </row>
    <row r="722" spans="1:7" ht="31.5">
      <c r="A722" s="13" t="s">
        <v>438</v>
      </c>
      <c r="B722" s="14" t="s">
        <v>327</v>
      </c>
      <c r="C722" s="25"/>
      <c r="D722" s="82">
        <f>SUM(D723,D740)</f>
        <v>56391.95</v>
      </c>
      <c r="E722" s="23"/>
      <c r="F722" s="81"/>
      <c r="G722" s="81"/>
    </row>
    <row r="723" spans="1:7" ht="47.25">
      <c r="A723" s="19" t="s">
        <v>439</v>
      </c>
      <c r="B723" s="96" t="s">
        <v>440</v>
      </c>
      <c r="C723" s="95"/>
      <c r="D723" s="94">
        <f>SUM(D724,D728,D732,D736,)</f>
        <v>10864.95</v>
      </c>
      <c r="E723" s="96"/>
      <c r="F723" s="95"/>
      <c r="G723" s="94"/>
    </row>
    <row r="724" spans="1:7" ht="47.25">
      <c r="A724" s="36" t="s">
        <v>619</v>
      </c>
      <c r="B724" s="96" t="s">
        <v>441</v>
      </c>
      <c r="C724" s="95"/>
      <c r="D724" s="94">
        <f>SUM(D725,)</f>
        <v>6696</v>
      </c>
      <c r="E724" s="96"/>
      <c r="F724" s="95"/>
      <c r="G724" s="94"/>
    </row>
    <row r="725" spans="1:7" ht="31.5">
      <c r="A725" s="36" t="s">
        <v>99</v>
      </c>
      <c r="B725" s="96" t="s">
        <v>442</v>
      </c>
      <c r="C725" s="95"/>
      <c r="D725" s="94">
        <f>SUM(D726)</f>
        <v>6696</v>
      </c>
      <c r="E725" s="96"/>
      <c r="F725" s="95"/>
      <c r="G725" s="94"/>
    </row>
    <row r="726" spans="1:7" ht="31.5">
      <c r="A726" s="97" t="s">
        <v>243</v>
      </c>
      <c r="B726" s="96" t="s">
        <v>442</v>
      </c>
      <c r="C726" s="95">
        <v>200</v>
      </c>
      <c r="D726" s="94">
        <f>SUM(D727)</f>
        <v>6696</v>
      </c>
      <c r="E726" s="96"/>
      <c r="F726" s="95"/>
      <c r="G726" s="94"/>
    </row>
    <row r="727" spans="1:7" ht="31.5">
      <c r="A727" s="97" t="s">
        <v>17</v>
      </c>
      <c r="B727" s="96" t="s">
        <v>442</v>
      </c>
      <c r="C727" s="95">
        <v>240</v>
      </c>
      <c r="D727" s="100">
        <v>6696</v>
      </c>
      <c r="E727" s="96"/>
      <c r="F727" s="95"/>
      <c r="G727" s="100"/>
    </row>
    <row r="728" spans="1:7" ht="63">
      <c r="A728" s="36" t="s">
        <v>620</v>
      </c>
      <c r="B728" s="96" t="s">
        <v>443</v>
      </c>
      <c r="C728" s="95"/>
      <c r="D728" s="94">
        <f>SUM(D729)</f>
        <v>1200</v>
      </c>
      <c r="E728" s="96"/>
      <c r="F728" s="95"/>
      <c r="G728" s="94"/>
    </row>
    <row r="729" spans="1:7" ht="31.5">
      <c r="A729" s="36" t="s">
        <v>99</v>
      </c>
      <c r="B729" s="96" t="s">
        <v>444</v>
      </c>
      <c r="C729" s="95"/>
      <c r="D729" s="94">
        <f>SUM(D730)</f>
        <v>1200</v>
      </c>
      <c r="E729" s="96"/>
      <c r="F729" s="95"/>
      <c r="G729" s="94"/>
    </row>
    <row r="730" spans="1:7" ht="31.5">
      <c r="A730" s="97" t="s">
        <v>243</v>
      </c>
      <c r="B730" s="96" t="s">
        <v>444</v>
      </c>
      <c r="C730" s="95">
        <v>200</v>
      </c>
      <c r="D730" s="94">
        <f>SUM(D731)</f>
        <v>1200</v>
      </c>
      <c r="E730" s="96"/>
      <c r="F730" s="95"/>
      <c r="G730" s="94"/>
    </row>
    <row r="731" spans="1:7" ht="31.5">
      <c r="A731" s="97" t="s">
        <v>17</v>
      </c>
      <c r="B731" s="96" t="s">
        <v>444</v>
      </c>
      <c r="C731" s="95">
        <v>240</v>
      </c>
      <c r="D731" s="94">
        <v>1200</v>
      </c>
      <c r="E731" s="96"/>
      <c r="F731" s="95"/>
      <c r="G731" s="94"/>
    </row>
    <row r="732" spans="1:7" ht="47.25">
      <c r="A732" s="36" t="s">
        <v>621</v>
      </c>
      <c r="B732" s="96" t="s">
        <v>445</v>
      </c>
      <c r="C732" s="95"/>
      <c r="D732" s="94">
        <f>SUM(D733)</f>
        <v>950</v>
      </c>
      <c r="E732" s="96"/>
      <c r="F732" s="95"/>
      <c r="G732" s="94"/>
    </row>
    <row r="733" spans="1:7" ht="31.5">
      <c r="A733" s="36" t="s">
        <v>99</v>
      </c>
      <c r="B733" s="96" t="s">
        <v>446</v>
      </c>
      <c r="C733" s="95"/>
      <c r="D733" s="94">
        <f>SUM(D734)</f>
        <v>950</v>
      </c>
      <c r="E733" s="96"/>
      <c r="F733" s="95"/>
      <c r="G733" s="94"/>
    </row>
    <row r="734" spans="1:7" ht="31.5">
      <c r="A734" s="97" t="s">
        <v>243</v>
      </c>
      <c r="B734" s="96" t="s">
        <v>446</v>
      </c>
      <c r="C734" s="95">
        <v>200</v>
      </c>
      <c r="D734" s="94">
        <f>SUM(D735)</f>
        <v>950</v>
      </c>
      <c r="E734" s="96"/>
      <c r="F734" s="95"/>
      <c r="G734" s="94"/>
    </row>
    <row r="735" spans="1:7" ht="31.5">
      <c r="A735" s="97" t="s">
        <v>17</v>
      </c>
      <c r="B735" s="96" t="s">
        <v>446</v>
      </c>
      <c r="C735" s="95">
        <v>240</v>
      </c>
      <c r="D735" s="94">
        <v>950</v>
      </c>
      <c r="E735" s="96"/>
      <c r="F735" s="95"/>
      <c r="G735" s="94"/>
    </row>
    <row r="736" spans="1:7" ht="47.25">
      <c r="A736" s="36" t="s">
        <v>622</v>
      </c>
      <c r="B736" s="96" t="s">
        <v>447</v>
      </c>
      <c r="C736" s="95"/>
      <c r="D736" s="94">
        <f>SUM(D737,)</f>
        <v>2018.95</v>
      </c>
      <c r="E736" s="96"/>
      <c r="F736" s="95"/>
      <c r="G736" s="94"/>
    </row>
    <row r="737" spans="1:7" ht="31.5">
      <c r="A737" s="36" t="s">
        <v>99</v>
      </c>
      <c r="B737" s="96" t="s">
        <v>448</v>
      </c>
      <c r="C737" s="95"/>
      <c r="D737" s="94">
        <f>SUM(D738)</f>
        <v>2018.95</v>
      </c>
      <c r="E737" s="96"/>
      <c r="F737" s="95"/>
      <c r="G737" s="94"/>
    </row>
    <row r="738" spans="1:7" ht="31.5">
      <c r="A738" s="97" t="s">
        <v>243</v>
      </c>
      <c r="B738" s="96" t="s">
        <v>448</v>
      </c>
      <c r="C738" s="95">
        <v>200</v>
      </c>
      <c r="D738" s="94">
        <f>SUM(D739)</f>
        <v>2018.95</v>
      </c>
      <c r="E738" s="96"/>
      <c r="F738" s="95"/>
      <c r="G738" s="94"/>
    </row>
    <row r="739" spans="1:7" ht="31.5">
      <c r="A739" s="97" t="s">
        <v>17</v>
      </c>
      <c r="B739" s="96" t="s">
        <v>448</v>
      </c>
      <c r="C739" s="95">
        <v>240</v>
      </c>
      <c r="D739" s="94">
        <v>2018.95</v>
      </c>
      <c r="E739" s="96"/>
      <c r="F739" s="95"/>
      <c r="G739" s="94"/>
    </row>
    <row r="740" spans="1:7" ht="63">
      <c r="A740" s="19" t="s">
        <v>449</v>
      </c>
      <c r="B740" s="96" t="s">
        <v>450</v>
      </c>
      <c r="C740" s="48"/>
      <c r="D740" s="94">
        <f>SUM(D741,)</f>
        <v>45527</v>
      </c>
      <c r="E740" s="96"/>
      <c r="F740" s="48"/>
      <c r="G740" s="94"/>
    </row>
    <row r="741" spans="1:7" ht="15.75">
      <c r="A741" s="111" t="s">
        <v>578</v>
      </c>
      <c r="B741" s="96" t="s">
        <v>451</v>
      </c>
      <c r="C741" s="48"/>
      <c r="D741" s="94">
        <f>SUM(D742,)</f>
        <v>45527</v>
      </c>
      <c r="E741" s="96"/>
      <c r="F741" s="48"/>
      <c r="G741" s="94"/>
    </row>
    <row r="742" spans="1:7" ht="31.5">
      <c r="A742" s="45" t="s">
        <v>111</v>
      </c>
      <c r="B742" s="96" t="s">
        <v>452</v>
      </c>
      <c r="C742" s="95"/>
      <c r="D742" s="94">
        <f>SUM(D743)</f>
        <v>45527</v>
      </c>
      <c r="E742" s="96"/>
      <c r="F742" s="95"/>
      <c r="G742" s="94"/>
    </row>
    <row r="743" spans="1:7" ht="31.5">
      <c r="A743" s="27" t="s">
        <v>29</v>
      </c>
      <c r="B743" s="96" t="s">
        <v>452</v>
      </c>
      <c r="C743" s="34">
        <v>600</v>
      </c>
      <c r="D743" s="94">
        <f>SUM(D744)</f>
        <v>45527</v>
      </c>
      <c r="E743" s="96"/>
      <c r="F743" s="34"/>
      <c r="G743" s="94"/>
    </row>
    <row r="744" spans="1:7" ht="15.75">
      <c r="A744" s="27" t="s">
        <v>48</v>
      </c>
      <c r="B744" s="96" t="s">
        <v>452</v>
      </c>
      <c r="C744" s="17">
        <v>610</v>
      </c>
      <c r="D744" s="94">
        <v>45527</v>
      </c>
      <c r="E744" s="96"/>
      <c r="F744" s="17"/>
      <c r="G744" s="94"/>
    </row>
    <row r="745" spans="1:7" ht="15.75">
      <c r="A745" s="22"/>
      <c r="B745" s="20"/>
      <c r="C745" s="23"/>
      <c r="D745" s="18"/>
      <c r="E745" s="23"/>
      <c r="F745" s="18"/>
      <c r="G745" s="18"/>
    </row>
    <row r="746" spans="1:7" ht="15.75">
      <c r="A746" s="62" t="s">
        <v>223</v>
      </c>
      <c r="B746" s="20"/>
      <c r="C746" s="23"/>
      <c r="D746" s="99">
        <f>SUM(D11,D32,D91,D228,D288,D367,D392,D430,D452,D479,D499,D558,D694,D722)</f>
        <v>2795836.7000000007</v>
      </c>
      <c r="E746" s="23"/>
      <c r="F746" s="18"/>
      <c r="G746" s="18"/>
    </row>
    <row r="747" spans="1:7" ht="15.75">
      <c r="A747" s="19"/>
      <c r="B747" s="20"/>
      <c r="C747" s="23"/>
      <c r="D747" s="18"/>
      <c r="E747" s="23"/>
      <c r="F747" s="18"/>
      <c r="G747" s="18"/>
    </row>
    <row r="748" spans="1:7" ht="31.5">
      <c r="A748" s="22" t="s">
        <v>224</v>
      </c>
      <c r="B748" s="42" t="s">
        <v>225</v>
      </c>
      <c r="C748" s="50"/>
      <c r="D748" s="83">
        <f>SUM(D749,D756,D759)</f>
        <v>10266.290000000001</v>
      </c>
      <c r="E748" s="83"/>
      <c r="F748" s="83"/>
      <c r="G748" s="83"/>
    </row>
    <row r="749" spans="1:7" ht="15.75">
      <c r="A749" s="24" t="s">
        <v>226</v>
      </c>
      <c r="B749" s="42" t="s">
        <v>227</v>
      </c>
      <c r="C749" s="50"/>
      <c r="D749" s="83">
        <f>SUM(D750,D752,D754)</f>
        <v>6347.45</v>
      </c>
      <c r="E749" s="83"/>
      <c r="F749" s="83"/>
      <c r="G749" s="83"/>
    </row>
    <row r="750" spans="1:7" ht="47.25">
      <c r="A750" s="97" t="s">
        <v>43</v>
      </c>
      <c r="B750" s="42" t="s">
        <v>227</v>
      </c>
      <c r="C750" s="95">
        <v>100</v>
      </c>
      <c r="D750" s="83">
        <f>SUM(D751)</f>
        <v>5116.75</v>
      </c>
      <c r="E750" s="42"/>
      <c r="F750" s="95"/>
      <c r="G750" s="83"/>
    </row>
    <row r="751" spans="1:7" ht="15.75">
      <c r="A751" s="97" t="s">
        <v>54</v>
      </c>
      <c r="B751" s="42" t="s">
        <v>227</v>
      </c>
      <c r="C751" s="95">
        <v>120</v>
      </c>
      <c r="D751" s="86">
        <v>5116.75</v>
      </c>
      <c r="E751" s="42"/>
      <c r="F751" s="95"/>
      <c r="G751" s="86"/>
    </row>
    <row r="752" spans="1:7" ht="31.5">
      <c r="A752" s="97" t="s">
        <v>243</v>
      </c>
      <c r="B752" s="42" t="s">
        <v>227</v>
      </c>
      <c r="C752" s="95">
        <v>200</v>
      </c>
      <c r="D752" s="83">
        <f>SUM(D753)</f>
        <v>1224.7</v>
      </c>
      <c r="E752" s="42"/>
      <c r="F752" s="95"/>
      <c r="G752" s="83"/>
    </row>
    <row r="753" spans="1:7" ht="31.5">
      <c r="A753" s="97" t="s">
        <v>17</v>
      </c>
      <c r="B753" s="42" t="s">
        <v>227</v>
      </c>
      <c r="C753" s="95">
        <v>240</v>
      </c>
      <c r="D753" s="94">
        <v>1224.7</v>
      </c>
      <c r="E753" s="42"/>
      <c r="F753" s="95"/>
      <c r="G753" s="86"/>
    </row>
    <row r="754" spans="1:7" ht="15.75">
      <c r="A754" s="22" t="s">
        <v>10</v>
      </c>
      <c r="B754" s="42" t="s">
        <v>227</v>
      </c>
      <c r="C754" s="23">
        <v>800</v>
      </c>
      <c r="D754" s="94">
        <f>SUM(D755)</f>
        <v>6</v>
      </c>
      <c r="E754" s="81"/>
      <c r="F754" s="81"/>
      <c r="G754" s="81"/>
    </row>
    <row r="755" spans="1:7" ht="15.75">
      <c r="A755" s="22" t="s">
        <v>45</v>
      </c>
      <c r="B755" s="42" t="s">
        <v>227</v>
      </c>
      <c r="C755" s="23">
        <v>850</v>
      </c>
      <c r="D755" s="94">
        <v>6</v>
      </c>
      <c r="E755" s="81"/>
      <c r="F755" s="81"/>
      <c r="G755" s="81"/>
    </row>
    <row r="756" spans="1:7" ht="15.75">
      <c r="A756" s="97" t="s">
        <v>228</v>
      </c>
      <c r="B756" s="42" t="s">
        <v>229</v>
      </c>
      <c r="C756" s="95"/>
      <c r="D756" s="94">
        <f>SUM(D757)</f>
        <v>1902.39</v>
      </c>
      <c r="E756" s="42"/>
      <c r="F756" s="95"/>
      <c r="G756" s="94"/>
    </row>
    <row r="757" spans="1:7" ht="47.25">
      <c r="A757" s="27" t="s">
        <v>43</v>
      </c>
      <c r="B757" s="101" t="s">
        <v>229</v>
      </c>
      <c r="C757" s="34">
        <v>100</v>
      </c>
      <c r="D757" s="100">
        <f>SUM(D758)</f>
        <v>1902.39</v>
      </c>
      <c r="E757" s="101"/>
      <c r="F757" s="34"/>
      <c r="G757" s="100"/>
    </row>
    <row r="758" spans="1:7" ht="15.75">
      <c r="A758" s="97" t="s">
        <v>54</v>
      </c>
      <c r="B758" s="42" t="s">
        <v>229</v>
      </c>
      <c r="C758" s="95">
        <v>120</v>
      </c>
      <c r="D758" s="83">
        <v>1902.39</v>
      </c>
      <c r="E758" s="42"/>
      <c r="F758" s="95"/>
      <c r="G758" s="83"/>
    </row>
    <row r="759" spans="1:7" ht="15.75">
      <c r="A759" s="97" t="s">
        <v>230</v>
      </c>
      <c r="B759" s="42" t="s">
        <v>231</v>
      </c>
      <c r="C759" s="23"/>
      <c r="D759" s="94">
        <f>SUM(D760)</f>
        <v>2016.45</v>
      </c>
      <c r="E759" s="81"/>
      <c r="F759" s="81"/>
      <c r="G759" s="81"/>
    </row>
    <row r="760" spans="1:7" ht="47.25">
      <c r="A760" s="22" t="s">
        <v>43</v>
      </c>
      <c r="B760" s="42" t="s">
        <v>231</v>
      </c>
      <c r="C760" s="23">
        <v>100</v>
      </c>
      <c r="D760" s="94">
        <f>SUM(D761)</f>
        <v>2016.45</v>
      </c>
      <c r="E760" s="81"/>
      <c r="F760" s="81"/>
      <c r="G760" s="81"/>
    </row>
    <row r="761" spans="1:7" ht="15.75">
      <c r="A761" s="22" t="s">
        <v>54</v>
      </c>
      <c r="B761" s="42" t="s">
        <v>231</v>
      </c>
      <c r="C761" s="23">
        <v>120</v>
      </c>
      <c r="D761" s="94">
        <v>2016.45</v>
      </c>
      <c r="E761" s="81"/>
      <c r="F761" s="81"/>
      <c r="G761" s="81"/>
    </row>
    <row r="762" spans="1:7" ht="15.75">
      <c r="A762" s="46" t="s">
        <v>232</v>
      </c>
      <c r="B762" s="42" t="s">
        <v>233</v>
      </c>
      <c r="C762" s="5"/>
      <c r="D762" s="94">
        <f>SUM(D763,D766,D769,)</f>
        <v>6408.5</v>
      </c>
      <c r="E762" s="81"/>
      <c r="F762" s="81"/>
      <c r="G762" s="81"/>
    </row>
    <row r="763" spans="1:7" ht="31.5">
      <c r="A763" s="19" t="s">
        <v>102</v>
      </c>
      <c r="B763" s="42" t="s">
        <v>234</v>
      </c>
      <c r="C763" s="95"/>
      <c r="D763" s="94">
        <f>SUM(D764)</f>
        <v>158.5</v>
      </c>
      <c r="E763" s="42"/>
      <c r="F763" s="95"/>
      <c r="G763" s="94"/>
    </row>
    <row r="764" spans="1:7" ht="15.75">
      <c r="A764" s="52" t="s">
        <v>103</v>
      </c>
      <c r="B764" s="42" t="s">
        <v>234</v>
      </c>
      <c r="C764" s="95">
        <v>300</v>
      </c>
      <c r="D764" s="94">
        <f>SUM(D765)</f>
        <v>158.5</v>
      </c>
      <c r="E764" s="42"/>
      <c r="F764" s="95"/>
      <c r="G764" s="94"/>
    </row>
    <row r="765" spans="1:7" ht="31.5">
      <c r="A765" s="52" t="s">
        <v>611</v>
      </c>
      <c r="B765" s="42" t="s">
        <v>234</v>
      </c>
      <c r="C765" s="95">
        <v>320</v>
      </c>
      <c r="D765" s="86">
        <v>158.5</v>
      </c>
      <c r="E765" s="42"/>
      <c r="F765" s="95"/>
      <c r="G765" s="86"/>
    </row>
    <row r="766" spans="1:7" ht="15.75">
      <c r="A766" s="24" t="s">
        <v>235</v>
      </c>
      <c r="B766" s="42" t="s">
        <v>236</v>
      </c>
      <c r="C766" s="23"/>
      <c r="D766" s="94">
        <f t="shared" ref="D766:D767" si="22">SUM(D767)</f>
        <v>148</v>
      </c>
      <c r="E766" s="81"/>
      <c r="F766" s="81"/>
      <c r="G766" s="81"/>
    </row>
    <row r="767" spans="1:7" ht="31.5">
      <c r="A767" s="22" t="s">
        <v>243</v>
      </c>
      <c r="B767" s="42" t="s">
        <v>236</v>
      </c>
      <c r="C767" s="23">
        <v>200</v>
      </c>
      <c r="D767" s="94">
        <f t="shared" si="22"/>
        <v>148</v>
      </c>
      <c r="E767" s="81"/>
      <c r="F767" s="81"/>
      <c r="G767" s="81"/>
    </row>
    <row r="768" spans="1:7" ht="31.5">
      <c r="A768" s="22" t="s">
        <v>17</v>
      </c>
      <c r="B768" s="42" t="s">
        <v>236</v>
      </c>
      <c r="C768" s="23">
        <v>240</v>
      </c>
      <c r="D768" s="94">
        <v>148</v>
      </c>
      <c r="E768" s="81"/>
      <c r="F768" s="81"/>
      <c r="G768" s="81"/>
    </row>
    <row r="769" spans="1:7" ht="31.5">
      <c r="A769" s="46" t="s">
        <v>237</v>
      </c>
      <c r="B769" s="42" t="s">
        <v>328</v>
      </c>
      <c r="C769" s="23"/>
      <c r="D769" s="94">
        <f>SUM(D770,D773)</f>
        <v>6102</v>
      </c>
      <c r="E769" s="81"/>
      <c r="F769" s="81"/>
      <c r="G769" s="81"/>
    </row>
    <row r="770" spans="1:7" ht="47.25">
      <c r="A770" s="22" t="s">
        <v>43</v>
      </c>
      <c r="B770" s="42" t="s">
        <v>328</v>
      </c>
      <c r="C770" s="23">
        <v>100</v>
      </c>
      <c r="D770" s="94">
        <f t="shared" ref="D770" si="23">SUM(D771)</f>
        <v>5809.9</v>
      </c>
      <c r="E770" s="81"/>
      <c r="F770" s="81"/>
      <c r="G770" s="81"/>
    </row>
    <row r="771" spans="1:7" ht="15.75">
      <c r="A771" s="22" t="s">
        <v>54</v>
      </c>
      <c r="B771" s="42" t="s">
        <v>328</v>
      </c>
      <c r="C771" s="23">
        <v>120</v>
      </c>
      <c r="D771" s="94">
        <v>5809.9</v>
      </c>
      <c r="E771" s="81"/>
      <c r="F771" s="81"/>
      <c r="G771" s="81"/>
    </row>
    <row r="772" spans="1:7" ht="15.75">
      <c r="A772" s="24" t="s">
        <v>133</v>
      </c>
      <c r="B772" s="42" t="s">
        <v>328</v>
      </c>
      <c r="C772" s="23">
        <v>120</v>
      </c>
      <c r="D772" s="94">
        <v>5809.9</v>
      </c>
      <c r="E772" s="81"/>
      <c r="F772" s="81"/>
      <c r="G772" s="81"/>
    </row>
    <row r="773" spans="1:7" ht="31.5">
      <c r="A773" s="97" t="s">
        <v>243</v>
      </c>
      <c r="B773" s="42" t="s">
        <v>328</v>
      </c>
      <c r="C773" s="95">
        <v>200</v>
      </c>
      <c r="D773" s="94">
        <f t="shared" ref="D773" si="24">SUM(D774)</f>
        <v>292.10000000000002</v>
      </c>
      <c r="E773" s="94"/>
      <c r="F773" s="94"/>
      <c r="G773" s="94"/>
    </row>
    <row r="774" spans="1:7" ht="31.5">
      <c r="A774" s="97" t="s">
        <v>17</v>
      </c>
      <c r="B774" s="42" t="s">
        <v>328</v>
      </c>
      <c r="C774" s="95">
        <v>240</v>
      </c>
      <c r="D774" s="94">
        <v>292.10000000000002</v>
      </c>
      <c r="E774" s="94"/>
      <c r="F774" s="94"/>
      <c r="G774" s="94"/>
    </row>
    <row r="775" spans="1:7" ht="15.75">
      <c r="A775" s="24" t="s">
        <v>133</v>
      </c>
      <c r="B775" s="42" t="s">
        <v>328</v>
      </c>
      <c r="C775" s="95">
        <v>240</v>
      </c>
      <c r="D775" s="94">
        <v>292.10000000000002</v>
      </c>
      <c r="E775" s="94"/>
      <c r="F775" s="94"/>
      <c r="G775" s="94"/>
    </row>
    <row r="776" spans="1:7" ht="15.75">
      <c r="A776" s="24"/>
      <c r="B776" s="20"/>
      <c r="C776" s="17"/>
      <c r="D776" s="18"/>
      <c r="E776" s="17"/>
      <c r="F776" s="18"/>
    </row>
    <row r="777" spans="1:7" ht="15.75">
      <c r="A777" s="65" t="s">
        <v>238</v>
      </c>
      <c r="B777" s="23"/>
      <c r="C777" s="23"/>
      <c r="D777" s="98">
        <f>SUM(D748,D762)</f>
        <v>16674.79</v>
      </c>
      <c r="E777" s="51"/>
      <c r="F777" s="18"/>
      <c r="G777" s="18"/>
    </row>
    <row r="778" spans="1:7" ht="15.75">
      <c r="A778" s="24"/>
      <c r="B778" s="20"/>
      <c r="C778" s="40"/>
      <c r="D778" s="18"/>
      <c r="E778" s="40"/>
      <c r="F778" s="18"/>
    </row>
    <row r="779" spans="1:7" ht="15.75">
      <c r="A779" s="66" t="s">
        <v>239</v>
      </c>
      <c r="B779" s="20"/>
      <c r="C779" s="40"/>
      <c r="D779" s="99">
        <f>SUM(D746,D777)</f>
        <v>2812511.4900000007</v>
      </c>
      <c r="E779" s="91"/>
      <c r="F779" s="18"/>
    </row>
    <row r="780" spans="1:7" ht="15.75">
      <c r="A780" s="27"/>
      <c r="B780" s="20"/>
      <c r="C780" s="28"/>
      <c r="D780" s="18"/>
      <c r="E780" s="28"/>
      <c r="F780" s="18"/>
      <c r="G780" s="29"/>
    </row>
    <row r="781" spans="1:7" ht="15.75">
      <c r="A781" s="27"/>
      <c r="B781" s="20"/>
      <c r="C781" s="17"/>
      <c r="D781" s="18"/>
      <c r="E781" s="17"/>
      <c r="F781" s="18"/>
    </row>
    <row r="782" spans="1:7" ht="15.75">
      <c r="A782" s="27"/>
      <c r="B782" s="20"/>
      <c r="C782" s="17"/>
      <c r="D782" s="18"/>
      <c r="E782" s="17"/>
      <c r="F782" s="18"/>
      <c r="G782" s="18"/>
    </row>
    <row r="783" spans="1:7" ht="15.75">
      <c r="A783" s="45"/>
      <c r="B783" s="20"/>
      <c r="C783" s="40"/>
      <c r="D783" s="18"/>
      <c r="E783" s="40"/>
      <c r="F783" s="18"/>
    </row>
    <row r="784" spans="1:7" ht="15.75">
      <c r="A784" s="27"/>
      <c r="B784" s="20"/>
      <c r="C784" s="28"/>
      <c r="D784" s="18"/>
      <c r="E784" s="28"/>
      <c r="F784" s="18"/>
      <c r="G784" s="29"/>
    </row>
    <row r="785" spans="1:7" ht="15.75">
      <c r="A785" s="27"/>
      <c r="B785" s="20"/>
      <c r="C785" s="17"/>
      <c r="D785" s="18"/>
      <c r="E785" s="17"/>
      <c r="F785" s="18"/>
    </row>
    <row r="786" spans="1:7" ht="15.75">
      <c r="A786" s="33"/>
      <c r="B786" s="20"/>
      <c r="C786" s="17"/>
      <c r="D786" s="18"/>
      <c r="E786" s="17"/>
      <c r="F786" s="18"/>
    </row>
    <row r="787" spans="1:7" ht="15.75">
      <c r="A787" s="27"/>
      <c r="B787" s="20"/>
      <c r="C787" s="17"/>
      <c r="D787" s="18"/>
      <c r="E787" s="17"/>
      <c r="F787" s="18"/>
      <c r="G787" s="18"/>
    </row>
    <row r="788" spans="1:7" ht="15.75">
      <c r="A788" s="19"/>
      <c r="B788" s="20"/>
      <c r="C788" s="35"/>
      <c r="D788" s="29"/>
      <c r="E788" s="35"/>
      <c r="F788" s="29"/>
    </row>
    <row r="789" spans="1:7" ht="34.15" customHeight="1">
      <c r="A789" s="21"/>
      <c r="B789" s="20"/>
      <c r="C789" s="35"/>
      <c r="D789" s="29"/>
      <c r="E789" s="35"/>
      <c r="F789" s="29"/>
    </row>
    <row r="790" spans="1:7" ht="21" customHeight="1">
      <c r="A790" s="27"/>
      <c r="B790" s="20"/>
      <c r="C790" s="35"/>
      <c r="D790" s="29"/>
      <c r="E790" s="35"/>
      <c r="F790" s="29"/>
    </row>
    <row r="791" spans="1:7" ht="15.75">
      <c r="A791" s="33"/>
      <c r="B791" s="20"/>
      <c r="C791" s="26"/>
      <c r="D791" s="18"/>
      <c r="E791" s="26"/>
      <c r="F791" s="18"/>
      <c r="G791" s="18"/>
    </row>
    <row r="792" spans="1:7" ht="15.75">
      <c r="A792" s="33"/>
      <c r="B792" s="20"/>
      <c r="C792" s="26"/>
      <c r="D792" s="18"/>
      <c r="E792" s="26"/>
      <c r="F792" s="18"/>
      <c r="G792" s="18"/>
    </row>
    <row r="793" spans="1:7" ht="15.75">
      <c r="A793" s="19"/>
      <c r="B793" s="20"/>
      <c r="C793" s="50"/>
      <c r="D793" s="18"/>
      <c r="E793" s="50"/>
      <c r="F793" s="18"/>
    </row>
    <row r="794" spans="1:7" ht="15.75">
      <c r="A794" s="27"/>
      <c r="B794" s="20"/>
      <c r="C794" s="50"/>
      <c r="D794" s="18"/>
      <c r="E794" s="50"/>
      <c r="F794" s="18"/>
    </row>
    <row r="795" spans="1:7" ht="15.75">
      <c r="A795" s="27"/>
      <c r="B795" s="20"/>
      <c r="C795" s="35"/>
      <c r="D795" s="18"/>
      <c r="E795" s="35"/>
      <c r="F795" s="18"/>
    </row>
    <row r="796" spans="1:7" ht="15.75">
      <c r="A796" s="33"/>
      <c r="B796" s="20"/>
      <c r="C796" s="35"/>
      <c r="D796" s="18"/>
      <c r="E796" s="35"/>
      <c r="F796" s="18"/>
    </row>
    <row r="797" spans="1:7" ht="15.75">
      <c r="A797" s="33"/>
      <c r="B797" s="20"/>
      <c r="C797" s="17"/>
      <c r="D797" s="18"/>
      <c r="E797" s="17"/>
      <c r="F797" s="18"/>
    </row>
    <row r="798" spans="1:7" ht="15.75">
      <c r="A798" s="19"/>
      <c r="B798" s="20"/>
      <c r="C798" s="34"/>
      <c r="D798" s="18"/>
      <c r="E798" s="34"/>
      <c r="F798" s="18"/>
    </row>
    <row r="799" spans="1:7" ht="15.75">
      <c r="A799" s="27"/>
      <c r="B799" s="20"/>
      <c r="C799" s="34"/>
      <c r="D799" s="18"/>
      <c r="E799" s="34"/>
      <c r="F799" s="18"/>
    </row>
    <row r="800" spans="1:7" ht="15.75">
      <c r="A800" s="19"/>
      <c r="B800" s="20"/>
      <c r="C800" s="50"/>
      <c r="D800" s="18"/>
      <c r="E800" s="50"/>
      <c r="F800" s="18"/>
    </row>
    <row r="801" spans="1:7" ht="15.75">
      <c r="A801" s="27"/>
      <c r="B801" s="20"/>
      <c r="C801" s="35"/>
      <c r="D801" s="18"/>
      <c r="E801" s="35"/>
      <c r="F801" s="18"/>
      <c r="G801" s="29"/>
    </row>
    <row r="802" spans="1:7" ht="15.75">
      <c r="A802" s="33"/>
      <c r="B802" s="20"/>
      <c r="C802" s="35"/>
      <c r="D802" s="18"/>
      <c r="E802" s="35"/>
      <c r="F802" s="18"/>
      <c r="G802" s="29"/>
    </row>
    <row r="803" spans="1:7" ht="15.75">
      <c r="A803" s="33"/>
      <c r="B803" s="20"/>
      <c r="C803" s="35"/>
      <c r="D803" s="18"/>
      <c r="E803" s="35"/>
      <c r="F803" s="18"/>
      <c r="G803" s="29"/>
    </row>
    <row r="804" spans="1:7" ht="15.75">
      <c r="A804" s="45"/>
      <c r="B804" s="20"/>
      <c r="C804" s="26"/>
      <c r="D804" s="18"/>
      <c r="E804" s="26"/>
      <c r="F804" s="18"/>
      <c r="G804" s="29"/>
    </row>
    <row r="805" spans="1:7" ht="15.75">
      <c r="A805" s="27"/>
      <c r="B805" s="20"/>
      <c r="C805" s="35"/>
      <c r="D805" s="29"/>
      <c r="E805" s="35"/>
      <c r="F805" s="29"/>
      <c r="G805" s="29"/>
    </row>
    <row r="806" spans="1:7" ht="19.5" customHeight="1">
      <c r="A806" s="27"/>
      <c r="B806" s="20"/>
      <c r="C806" s="17"/>
      <c r="D806" s="18"/>
      <c r="E806" s="17"/>
      <c r="F806" s="18"/>
    </row>
    <row r="807" spans="1:7" ht="15.75">
      <c r="A807" s="33"/>
      <c r="B807" s="20"/>
      <c r="C807" s="17"/>
      <c r="D807" s="18"/>
      <c r="E807" s="17"/>
      <c r="F807" s="18"/>
    </row>
    <row r="808" spans="1:7" ht="15.75">
      <c r="A808" s="33"/>
      <c r="B808" s="20"/>
      <c r="C808" s="26"/>
      <c r="D808" s="18"/>
      <c r="E808" s="26"/>
      <c r="F808" s="18"/>
      <c r="G808" s="18"/>
    </row>
    <row r="809" spans="1:7" ht="15.75">
      <c r="A809" s="59"/>
      <c r="B809" s="20"/>
      <c r="C809" s="35"/>
      <c r="D809" s="18"/>
      <c r="E809" s="35"/>
      <c r="F809" s="18"/>
      <c r="G809" s="18"/>
    </row>
    <row r="810" spans="1:7" ht="15.75">
      <c r="A810" s="33"/>
      <c r="B810" s="50"/>
      <c r="C810" s="35"/>
      <c r="D810" s="29"/>
      <c r="E810" s="35"/>
      <c r="F810" s="29"/>
      <c r="G810" s="29"/>
    </row>
    <row r="811" spans="1:7" ht="20.25" customHeight="1">
      <c r="A811" s="62"/>
      <c r="B811" s="41"/>
      <c r="C811" s="23"/>
      <c r="D811" s="16"/>
    </row>
    <row r="812" spans="1:7" ht="15.6" customHeight="1">
      <c r="A812" s="62"/>
      <c r="B812" s="41"/>
      <c r="C812" s="23"/>
      <c r="D812" s="16"/>
    </row>
    <row r="813" spans="1:7" ht="15.75">
      <c r="A813" s="22"/>
      <c r="B813" s="42"/>
      <c r="C813" s="50"/>
      <c r="D813" s="29"/>
      <c r="E813" s="50"/>
      <c r="F813" s="29"/>
      <c r="G813" s="29"/>
    </row>
    <row r="814" spans="1:7" ht="15.75">
      <c r="A814" s="24"/>
      <c r="B814" s="42"/>
      <c r="C814" s="50"/>
      <c r="D814" s="29"/>
      <c r="E814" s="50"/>
      <c r="F814" s="29"/>
      <c r="G814" s="29"/>
    </row>
    <row r="815" spans="1:7" ht="15.75">
      <c r="A815" s="22"/>
      <c r="B815" s="42"/>
      <c r="C815" s="23"/>
      <c r="D815" s="29"/>
      <c r="E815" s="23"/>
      <c r="F815" s="29"/>
      <c r="G815" s="29"/>
    </row>
    <row r="816" spans="1:7" ht="15.75">
      <c r="A816" s="22"/>
      <c r="B816" s="42"/>
      <c r="C816" s="23"/>
      <c r="D816" s="63"/>
      <c r="E816" s="23"/>
      <c r="F816" s="63"/>
      <c r="G816" s="29"/>
    </row>
    <row r="817" spans="1:11" ht="15.75">
      <c r="A817" s="22"/>
      <c r="B817" s="42"/>
      <c r="C817" s="23"/>
      <c r="D817" s="29"/>
      <c r="E817" s="23"/>
      <c r="F817" s="29"/>
      <c r="G817" s="29"/>
    </row>
    <row r="818" spans="1:11" ht="15.75">
      <c r="A818" s="22"/>
      <c r="B818" s="42"/>
      <c r="C818" s="23"/>
      <c r="D818" s="49"/>
      <c r="E818" s="23"/>
      <c r="F818" s="49"/>
      <c r="G818" s="29"/>
    </row>
    <row r="819" spans="1:11" ht="15.75">
      <c r="A819" s="22"/>
      <c r="B819" s="42"/>
      <c r="C819" s="23"/>
      <c r="D819" s="18"/>
      <c r="E819" s="23"/>
      <c r="F819" s="18"/>
      <c r="G819" s="18"/>
    </row>
    <row r="820" spans="1:11" ht="15.75">
      <c r="A820" s="22"/>
      <c r="B820" s="42"/>
      <c r="C820" s="23"/>
      <c r="D820" s="18"/>
      <c r="E820" s="23"/>
      <c r="F820" s="18"/>
      <c r="G820" s="18"/>
    </row>
    <row r="821" spans="1:11" ht="15.75">
      <c r="A821" s="22"/>
      <c r="B821" s="42"/>
      <c r="C821" s="23"/>
      <c r="D821" s="18"/>
      <c r="E821" s="23"/>
      <c r="F821" s="18"/>
    </row>
    <row r="822" spans="1:11" ht="15.75">
      <c r="A822" s="22"/>
      <c r="B822" s="42"/>
      <c r="C822" s="23"/>
      <c r="D822" s="18"/>
      <c r="E822" s="23"/>
      <c r="F822" s="18"/>
    </row>
    <row r="823" spans="1:11" ht="15.75">
      <c r="A823" s="22"/>
      <c r="B823" s="42"/>
      <c r="C823" s="23"/>
      <c r="D823" s="29"/>
      <c r="E823" s="23"/>
      <c r="F823" s="29"/>
    </row>
    <row r="824" spans="1:11" ht="15.75">
      <c r="A824" s="22"/>
      <c r="B824" s="42"/>
      <c r="C824" s="23"/>
      <c r="D824" s="18"/>
      <c r="E824" s="23"/>
      <c r="F824" s="18"/>
    </row>
    <row r="825" spans="1:11" ht="15.75">
      <c r="A825" s="22"/>
      <c r="B825" s="42"/>
      <c r="C825" s="23"/>
      <c r="D825" s="18"/>
      <c r="E825" s="23"/>
      <c r="F825" s="18"/>
    </row>
    <row r="826" spans="1:11" ht="15.75">
      <c r="A826" s="22"/>
      <c r="B826" s="42"/>
      <c r="C826" s="23"/>
      <c r="D826" s="18"/>
      <c r="E826" s="23"/>
      <c r="F826" s="18"/>
    </row>
    <row r="827" spans="1:11" ht="15.75">
      <c r="A827" s="46"/>
      <c r="B827" s="42"/>
      <c r="C827" s="5"/>
      <c r="D827" s="18"/>
      <c r="E827" s="5"/>
      <c r="F827" s="18"/>
      <c r="G827" s="18"/>
    </row>
    <row r="828" spans="1:11" ht="15.75">
      <c r="A828" s="19"/>
      <c r="B828" s="42"/>
      <c r="C828" s="23"/>
      <c r="D828" s="18"/>
      <c r="E828" s="23"/>
      <c r="F828" s="18"/>
      <c r="G828" s="50"/>
    </row>
    <row r="829" spans="1:11" ht="15.75">
      <c r="A829" s="52"/>
      <c r="B829" s="42"/>
      <c r="C829" s="23"/>
      <c r="D829" s="18"/>
      <c r="E829" s="23"/>
      <c r="F829" s="18"/>
      <c r="G829" s="18"/>
    </row>
    <row r="830" spans="1:11" ht="15.75">
      <c r="A830" s="22"/>
      <c r="B830" s="42"/>
      <c r="C830" s="23"/>
      <c r="D830" s="95"/>
      <c r="E830" s="23"/>
      <c r="F830" s="23"/>
      <c r="G830" s="18"/>
    </row>
    <row r="831" spans="1:11" ht="15.75">
      <c r="A831" s="24"/>
      <c r="B831" s="42"/>
      <c r="C831" s="23"/>
      <c r="D831" s="18"/>
      <c r="E831" s="23"/>
      <c r="F831" s="18"/>
      <c r="K831" s="64"/>
    </row>
    <row r="832" spans="1:11" ht="15.75">
      <c r="A832" s="22"/>
      <c r="B832" s="42"/>
      <c r="C832" s="23"/>
      <c r="D832" s="18"/>
      <c r="E832" s="23"/>
      <c r="F832" s="18"/>
      <c r="K832" s="64"/>
    </row>
    <row r="833" spans="1:11" ht="15.75">
      <c r="A833" s="22"/>
      <c r="B833" s="42"/>
      <c r="C833" s="23"/>
      <c r="D833" s="18"/>
      <c r="E833" s="23"/>
      <c r="F833" s="18"/>
      <c r="K833" s="64"/>
    </row>
    <row r="834" spans="1:11" ht="33" customHeight="1">
      <c r="A834" s="64"/>
      <c r="B834" s="42"/>
      <c r="C834" s="23"/>
      <c r="D834" s="18"/>
      <c r="E834" s="23"/>
      <c r="F834" s="18"/>
      <c r="G834" s="18"/>
    </row>
    <row r="835" spans="1:11" ht="15.75">
      <c r="A835" s="22"/>
      <c r="B835" s="42"/>
      <c r="C835" s="23"/>
      <c r="D835" s="18"/>
      <c r="E835" s="23"/>
      <c r="F835" s="18"/>
    </row>
    <row r="836" spans="1:11" ht="15.75">
      <c r="A836" s="22"/>
      <c r="B836" s="42"/>
      <c r="C836" s="23"/>
      <c r="D836" s="18"/>
      <c r="E836" s="23"/>
      <c r="F836" s="18"/>
    </row>
    <row r="837" spans="1:11" ht="15.75">
      <c r="A837" s="24"/>
      <c r="B837" s="42"/>
      <c r="C837" s="23"/>
      <c r="D837" s="18"/>
      <c r="E837" s="23"/>
      <c r="F837" s="18"/>
      <c r="K837" s="24"/>
    </row>
    <row r="838" spans="1:11" ht="18.75" customHeight="1">
      <c r="A838" s="65"/>
      <c r="B838" s="23"/>
      <c r="C838" s="23"/>
      <c r="D838" s="51"/>
    </row>
    <row r="839" spans="1:11" ht="27.75" customHeight="1">
      <c r="A839" s="66"/>
      <c r="B839" s="35"/>
      <c r="C839" s="35"/>
      <c r="D839" s="16"/>
    </row>
    <row r="840" spans="1:11" ht="15.75">
      <c r="A840" s="55"/>
      <c r="B840" s="50"/>
      <c r="C840" s="23"/>
      <c r="D840" s="18"/>
    </row>
    <row r="841" spans="1:11" ht="15.75">
      <c r="A841" s="55"/>
      <c r="B841" s="50"/>
      <c r="C841" s="23"/>
      <c r="D841" s="67"/>
    </row>
    <row r="842" spans="1:11" ht="15.75">
      <c r="A842" s="68"/>
      <c r="B842" s="69"/>
      <c r="C842" s="23"/>
      <c r="D842" s="67"/>
    </row>
    <row r="843" spans="1:11" ht="15.75">
      <c r="A843" s="70"/>
      <c r="B843" s="50"/>
      <c r="C843" s="23"/>
      <c r="D843" s="18"/>
    </row>
    <row r="844" spans="1:11" ht="15.75">
      <c r="A844" s="71"/>
      <c r="B844" s="50"/>
      <c r="C844" s="23"/>
      <c r="D844" s="18"/>
    </row>
    <row r="845" spans="1:11" ht="15.75">
      <c r="A845" s="71"/>
      <c r="B845" s="50"/>
      <c r="C845" s="23"/>
      <c r="D845" s="29"/>
    </row>
    <row r="846" spans="1:11" ht="15.75">
      <c r="A846" s="70"/>
      <c r="B846" s="50"/>
      <c r="C846" s="5"/>
      <c r="D846" s="18"/>
    </row>
    <row r="847" spans="1:11" ht="15.75">
      <c r="A847" s="55"/>
      <c r="B847" s="50"/>
      <c r="C847" s="23"/>
      <c r="D847" s="18"/>
    </row>
    <row r="848" spans="1:11" ht="15.75">
      <c r="A848" s="55"/>
      <c r="B848" s="50"/>
      <c r="C848" s="23"/>
      <c r="D848" s="18"/>
    </row>
    <row r="849" spans="1:9" ht="15.75">
      <c r="A849" s="71"/>
      <c r="B849" s="28"/>
      <c r="C849" s="32"/>
      <c r="D849" s="18"/>
    </row>
    <row r="850" spans="1:9" ht="15.75">
      <c r="A850" s="55"/>
      <c r="B850" s="28"/>
      <c r="C850" s="23"/>
      <c r="D850" s="18"/>
    </row>
    <row r="851" spans="1:9" ht="15.75">
      <c r="A851" s="55"/>
      <c r="B851" s="28"/>
      <c r="C851" s="23"/>
      <c r="D851" s="18"/>
    </row>
    <row r="852" spans="1:9" ht="15.75">
      <c r="A852" s="55"/>
      <c r="B852" s="28"/>
      <c r="C852" s="23"/>
      <c r="D852" s="18"/>
    </row>
    <row r="853" spans="1:9" ht="15.75">
      <c r="A853" s="55"/>
      <c r="B853" s="28"/>
      <c r="C853" s="23"/>
      <c r="D853" s="18"/>
    </row>
    <row r="854" spans="1:9" ht="15.75">
      <c r="A854" s="55"/>
      <c r="B854" s="28"/>
      <c r="C854" s="23"/>
      <c r="D854" s="18"/>
    </row>
    <row r="855" spans="1:9" ht="15.75">
      <c r="A855" s="55"/>
      <c r="B855" s="28"/>
      <c r="C855" s="23"/>
      <c r="D855" s="18"/>
    </row>
    <row r="856" spans="1:9" ht="15.75">
      <c r="A856" s="70"/>
      <c r="B856" s="50"/>
      <c r="C856" s="23"/>
      <c r="D856" s="18"/>
    </row>
    <row r="857" spans="1:9" ht="15.75">
      <c r="A857" s="55"/>
      <c r="B857" s="50"/>
      <c r="C857" s="23"/>
      <c r="D857" s="18"/>
    </row>
    <row r="858" spans="1:9" ht="15.75">
      <c r="A858" s="55"/>
      <c r="B858" s="50"/>
      <c r="C858" s="23"/>
      <c r="D858" s="29"/>
    </row>
    <row r="859" spans="1:9" ht="15.75">
      <c r="A859" s="55"/>
      <c r="B859" s="50"/>
      <c r="C859" s="23"/>
      <c r="D859" s="29"/>
    </row>
    <row r="860" spans="1:9" ht="15.75">
      <c r="A860" s="55"/>
      <c r="B860" s="50"/>
      <c r="C860" s="23"/>
      <c r="D860" s="18"/>
      <c r="E860" s="18"/>
    </row>
    <row r="861" spans="1:9" ht="15.75">
      <c r="A861" s="52"/>
      <c r="B861" s="50"/>
      <c r="C861" s="23"/>
      <c r="D861" s="18"/>
      <c r="E861" s="18"/>
    </row>
    <row r="862" spans="1:9" ht="15.75">
      <c r="A862" s="22"/>
      <c r="B862" s="50"/>
      <c r="C862" s="23"/>
      <c r="D862" s="18"/>
      <c r="E862" s="18"/>
    </row>
    <row r="863" spans="1:9" ht="15.75">
      <c r="A863" s="56"/>
      <c r="B863" s="50"/>
      <c r="C863" s="23"/>
      <c r="D863" s="29"/>
      <c r="E863" s="50"/>
      <c r="F863" s="23"/>
      <c r="G863" s="29"/>
      <c r="H863" s="23"/>
      <c r="I863" s="29"/>
    </row>
    <row r="864" spans="1:9" ht="15.75">
      <c r="A864" s="22"/>
      <c r="B864" s="50"/>
      <c r="C864" s="23"/>
      <c r="D864" s="29"/>
      <c r="E864" s="50"/>
      <c r="F864" s="23"/>
      <c r="G864" s="29"/>
      <c r="H864" s="23"/>
      <c r="I864" s="29"/>
    </row>
    <row r="865" spans="1:9" ht="15.75">
      <c r="A865" s="22"/>
      <c r="B865" s="50"/>
      <c r="C865" s="23"/>
      <c r="D865" s="29"/>
      <c r="E865" s="50"/>
      <c r="F865" s="23"/>
      <c r="G865" s="29"/>
      <c r="H865" s="23"/>
      <c r="I865" s="29"/>
    </row>
    <row r="866" spans="1:9" ht="15.75">
      <c r="A866" s="70"/>
      <c r="B866" s="69"/>
      <c r="C866" s="23"/>
      <c r="D866" s="18"/>
      <c r="I866" s="64"/>
    </row>
    <row r="867" spans="1:9" ht="15.75">
      <c r="A867" s="55"/>
      <c r="B867" s="69"/>
      <c r="C867" s="23"/>
      <c r="D867" s="18"/>
      <c r="I867" s="64"/>
    </row>
    <row r="868" spans="1:9" ht="15.75">
      <c r="A868" s="55"/>
      <c r="B868" s="69"/>
      <c r="C868" s="23"/>
      <c r="D868" s="18"/>
      <c r="I868" s="64"/>
    </row>
    <row r="869" spans="1:9" ht="15.75">
      <c r="A869" s="70"/>
      <c r="B869" s="69"/>
      <c r="C869" s="35"/>
      <c r="D869" s="18"/>
      <c r="E869" s="43"/>
    </row>
    <row r="870" spans="1:9" ht="15.75">
      <c r="A870" s="55"/>
      <c r="B870" s="69"/>
      <c r="C870" s="23"/>
      <c r="D870" s="18"/>
      <c r="E870" s="43"/>
    </row>
    <row r="871" spans="1:9" ht="15.75">
      <c r="A871" s="55"/>
      <c r="B871" s="69"/>
      <c r="C871" s="23"/>
      <c r="D871" s="18"/>
      <c r="E871" s="43"/>
    </row>
    <row r="872" spans="1:9" ht="15.75">
      <c r="A872" s="72"/>
      <c r="B872" s="69"/>
      <c r="C872" s="5"/>
      <c r="D872" s="18"/>
    </row>
    <row r="873" spans="1:9" ht="15.75">
      <c r="A873" s="55"/>
      <c r="B873" s="69"/>
      <c r="C873" s="23"/>
      <c r="D873" s="18"/>
    </row>
    <row r="874" spans="1:9" ht="15.75">
      <c r="A874" s="55"/>
      <c r="B874" s="69"/>
      <c r="C874" s="23"/>
      <c r="D874" s="18"/>
    </row>
    <row r="875" spans="1:9" ht="15.75">
      <c r="A875" s="73"/>
      <c r="B875" s="69"/>
      <c r="C875" s="30"/>
      <c r="D875" s="18"/>
    </row>
    <row r="876" spans="1:9" ht="15.75">
      <c r="A876" s="55"/>
      <c r="B876" s="69"/>
      <c r="C876" s="23"/>
      <c r="D876" s="18"/>
    </row>
    <row r="877" spans="1:9" ht="15.75">
      <c r="A877" s="55"/>
      <c r="B877" s="69"/>
      <c r="C877" s="23"/>
      <c r="D877" s="18"/>
    </row>
    <row r="878" spans="1:9" ht="15.75">
      <c r="A878" s="74"/>
      <c r="B878" s="50"/>
      <c r="C878" s="23"/>
      <c r="D878" s="18"/>
      <c r="E878" s="29"/>
    </row>
    <row r="879" spans="1:9" ht="15.75">
      <c r="A879" s="55"/>
      <c r="B879" s="50"/>
      <c r="C879" s="23"/>
      <c r="D879" s="18"/>
      <c r="E879" s="29"/>
    </row>
    <row r="880" spans="1:9" ht="15.75">
      <c r="A880" s="55"/>
      <c r="B880" s="50"/>
      <c r="C880" s="23"/>
      <c r="D880" s="18"/>
      <c r="E880" s="29"/>
    </row>
    <row r="881" spans="1:5" ht="15.75">
      <c r="A881" s="70"/>
      <c r="B881" s="50"/>
      <c r="C881" s="5"/>
      <c r="D881" s="18"/>
      <c r="E881" s="29"/>
    </row>
    <row r="882" spans="1:5" ht="15.75">
      <c r="A882" s="75"/>
      <c r="B882" s="50"/>
      <c r="C882" s="26"/>
      <c r="D882" s="18"/>
      <c r="E882" s="29"/>
    </row>
    <row r="883" spans="1:5" ht="15.75">
      <c r="A883" s="74"/>
      <c r="B883" s="50"/>
      <c r="C883" s="26"/>
      <c r="D883" s="18"/>
    </row>
    <row r="884" spans="1:5" ht="15.75">
      <c r="A884" s="74"/>
      <c r="B884" s="50"/>
      <c r="C884" s="26"/>
      <c r="D884" s="18"/>
    </row>
    <row r="885" spans="1:5" ht="15.75">
      <c r="A885" s="46"/>
      <c r="B885" s="50"/>
      <c r="C885" s="23"/>
      <c r="D885" s="18"/>
    </row>
    <row r="886" spans="1:5" ht="15.75">
      <c r="A886" s="27"/>
      <c r="B886" s="50"/>
      <c r="C886" s="17"/>
      <c r="D886" s="18"/>
    </row>
    <row r="887" spans="1:5" ht="15.75">
      <c r="A887" s="27"/>
      <c r="B887" s="50"/>
      <c r="C887" s="17"/>
      <c r="D887" s="18"/>
    </row>
    <row r="888" spans="1:5" ht="15.75">
      <c r="A888" s="27"/>
      <c r="B888" s="50"/>
      <c r="C888" s="23"/>
      <c r="D888" s="29"/>
    </row>
    <row r="889" spans="1:5" ht="15.75">
      <c r="A889" s="72"/>
      <c r="B889" s="50"/>
      <c r="C889" s="50"/>
      <c r="D889" s="18"/>
      <c r="E889" s="18"/>
    </row>
    <row r="890" spans="1:5" ht="15.75">
      <c r="A890" s="55"/>
      <c r="B890" s="50"/>
      <c r="C890" s="23"/>
      <c r="D890" s="29"/>
      <c r="E890" s="18"/>
    </row>
    <row r="891" spans="1:5" ht="15.75">
      <c r="A891" s="55"/>
      <c r="B891" s="50"/>
      <c r="C891" s="23"/>
      <c r="D891" s="29"/>
      <c r="E891" s="18"/>
    </row>
    <row r="892" spans="1:5" ht="15.75">
      <c r="A892" s="71"/>
      <c r="B892" s="28"/>
      <c r="C892" s="26"/>
      <c r="D892" s="18"/>
      <c r="E892" s="29"/>
    </row>
    <row r="893" spans="1:5" ht="15.75">
      <c r="A893" s="75"/>
      <c r="B893" s="28"/>
      <c r="C893" s="28"/>
      <c r="D893" s="18"/>
      <c r="E893" s="29"/>
    </row>
    <row r="894" spans="1:5" ht="15.75">
      <c r="A894" s="74"/>
      <c r="B894" s="28"/>
      <c r="C894" s="17"/>
      <c r="D894" s="18"/>
      <c r="E894" s="29"/>
    </row>
    <row r="895" spans="1:5" ht="15.75">
      <c r="A895" s="74"/>
      <c r="B895" s="28"/>
      <c r="C895" s="17"/>
      <c r="D895" s="18"/>
      <c r="E895" s="29"/>
    </row>
    <row r="896" spans="1:5" ht="15.75">
      <c r="A896" s="71"/>
      <c r="B896" s="28"/>
      <c r="C896" s="5"/>
      <c r="D896" s="18"/>
      <c r="E896" s="29"/>
    </row>
    <row r="897" spans="1:5" ht="15.75">
      <c r="A897" s="75"/>
      <c r="B897" s="28"/>
      <c r="C897" s="26"/>
      <c r="D897" s="18"/>
      <c r="E897" s="29"/>
    </row>
    <row r="898" spans="1:5" ht="15.75">
      <c r="A898" s="74"/>
      <c r="B898" s="28"/>
      <c r="C898" s="35"/>
      <c r="D898" s="18"/>
      <c r="E898" s="29"/>
    </row>
    <row r="899" spans="1:5" ht="15.75">
      <c r="A899" s="74"/>
      <c r="B899" s="28"/>
      <c r="C899" s="35"/>
      <c r="D899" s="18"/>
      <c r="E899" s="29"/>
    </row>
    <row r="900" spans="1:5" ht="15.75">
      <c r="A900" s="70"/>
      <c r="B900" s="69"/>
      <c r="C900" s="23"/>
      <c r="D900" s="18"/>
    </row>
    <row r="901" spans="1:5" ht="15.75">
      <c r="A901" s="55"/>
      <c r="B901" s="69"/>
      <c r="C901" s="23"/>
      <c r="D901" s="18"/>
    </row>
    <row r="902" spans="1:5" ht="15.75">
      <c r="A902" s="55"/>
      <c r="B902" s="69"/>
      <c r="C902" s="23"/>
      <c r="D902" s="43"/>
    </row>
    <row r="903" spans="1:5" ht="15.75">
      <c r="A903" s="71"/>
      <c r="B903" s="28"/>
      <c r="C903" s="35"/>
      <c r="D903" s="18"/>
      <c r="E903" s="29"/>
    </row>
    <row r="904" spans="1:5" ht="15.75">
      <c r="A904" s="75"/>
      <c r="B904" s="28"/>
      <c r="C904" s="26"/>
      <c r="D904" s="18"/>
      <c r="E904" s="29"/>
    </row>
    <row r="905" spans="1:5" ht="15.75">
      <c r="A905" s="74"/>
      <c r="B905" s="28"/>
      <c r="C905" s="35"/>
      <c r="D905" s="29"/>
      <c r="E905" s="29"/>
    </row>
    <row r="906" spans="1:5" ht="15.75">
      <c r="A906" s="74"/>
      <c r="B906" s="28"/>
      <c r="C906" s="35"/>
      <c r="D906" s="29"/>
      <c r="E906" s="29"/>
    </row>
    <row r="907" spans="1:5" ht="15.75">
      <c r="A907" s="71"/>
      <c r="B907" s="28"/>
      <c r="C907" s="5"/>
      <c r="D907" s="18"/>
      <c r="E907" s="29"/>
    </row>
    <row r="908" spans="1:5" ht="15.75">
      <c r="A908" s="75"/>
      <c r="B908" s="28"/>
      <c r="C908" s="26"/>
      <c r="D908" s="18"/>
      <c r="E908" s="29"/>
    </row>
    <row r="909" spans="1:5" ht="15.75">
      <c r="A909" s="74"/>
      <c r="B909" s="28"/>
      <c r="C909" s="35"/>
      <c r="D909" s="29"/>
      <c r="E909" s="29"/>
    </row>
    <row r="910" spans="1:5" ht="15.75">
      <c r="A910" s="74"/>
      <c r="B910" s="28"/>
      <c r="C910" s="35"/>
      <c r="D910" s="29"/>
      <c r="E910" s="29"/>
    </row>
    <row r="911" spans="1:5" ht="15.75">
      <c r="A911" s="71"/>
      <c r="B911" s="76"/>
      <c r="C911" s="23"/>
      <c r="D911" s="18"/>
    </row>
    <row r="912" spans="1:5" ht="15.75">
      <c r="A912" s="75"/>
      <c r="B912" s="76"/>
      <c r="C912" s="34"/>
      <c r="D912" s="18"/>
    </row>
    <row r="913" spans="1:4" ht="15.75">
      <c r="A913" s="74"/>
      <c r="B913" s="76"/>
      <c r="C913" s="17"/>
      <c r="D913" s="18"/>
    </row>
    <row r="914" spans="1:4" ht="15.75">
      <c r="A914" s="74"/>
      <c r="B914" s="76"/>
      <c r="C914" s="17"/>
      <c r="D914" s="18"/>
    </row>
    <row r="915" spans="1:4" ht="15.75">
      <c r="A915" s="74"/>
      <c r="B915" s="76"/>
      <c r="C915" s="17"/>
      <c r="D915" s="18"/>
    </row>
    <row r="916" spans="1:4" ht="15.75">
      <c r="A916" s="71"/>
      <c r="B916" s="76"/>
      <c r="C916" s="23"/>
      <c r="D916" s="18"/>
    </row>
    <row r="917" spans="1:4" ht="15.75">
      <c r="A917" s="75"/>
      <c r="B917" s="76"/>
      <c r="C917" s="34"/>
      <c r="D917" s="18"/>
    </row>
    <row r="918" spans="1:4" ht="15.75">
      <c r="A918" s="74"/>
      <c r="B918" s="76"/>
      <c r="C918" s="17"/>
      <c r="D918" s="18"/>
    </row>
    <row r="919" spans="1:4" ht="15.75">
      <c r="A919" s="74"/>
      <c r="B919" s="76"/>
      <c r="C919" s="17"/>
      <c r="D919" s="18"/>
    </row>
    <row r="920" spans="1:4" ht="15.75">
      <c r="A920" s="71"/>
      <c r="B920" s="69"/>
      <c r="C920" s="26"/>
      <c r="D920" s="18"/>
    </row>
    <row r="921" spans="1:4" ht="15.75">
      <c r="A921" s="55"/>
      <c r="B921" s="69"/>
      <c r="C921" s="23"/>
      <c r="D921" s="18"/>
    </row>
    <row r="922" spans="1:4" ht="15.75">
      <c r="A922" s="55"/>
      <c r="B922" s="69"/>
      <c r="C922" s="23"/>
      <c r="D922" s="18"/>
    </row>
    <row r="923" spans="1:4" ht="15.75">
      <c r="A923" s="46"/>
      <c r="B923" s="50"/>
      <c r="C923" s="23"/>
      <c r="D923" s="18"/>
    </row>
    <row r="924" spans="1:4" ht="15.75">
      <c r="A924" s="52"/>
      <c r="B924" s="50"/>
      <c r="C924" s="23"/>
      <c r="D924" s="18"/>
    </row>
    <row r="925" spans="1:4" ht="15.75">
      <c r="A925" s="22"/>
      <c r="B925" s="50"/>
      <c r="C925" s="23"/>
      <c r="D925" s="18"/>
    </row>
    <row r="926" spans="1:4" ht="15.75">
      <c r="A926" s="55"/>
      <c r="B926" s="69"/>
      <c r="C926" s="23"/>
      <c r="D926" s="18"/>
    </row>
    <row r="927" spans="1:4" ht="15.75">
      <c r="A927" s="55"/>
      <c r="B927" s="69"/>
      <c r="C927" s="23"/>
      <c r="D927" s="18"/>
    </row>
    <row r="928" spans="1:4" ht="15.75">
      <c r="A928" s="55"/>
      <c r="B928" s="69"/>
      <c r="C928" s="23"/>
      <c r="D928" s="18"/>
    </row>
    <row r="929" spans="1:8" ht="15.75">
      <c r="A929" s="59"/>
      <c r="B929" s="50"/>
      <c r="C929" s="30"/>
      <c r="D929" s="18"/>
    </row>
    <row r="930" spans="1:8" ht="15.75">
      <c r="A930" s="52"/>
      <c r="B930" s="50"/>
      <c r="C930" s="30"/>
      <c r="D930" s="18"/>
    </row>
    <row r="931" spans="1:8" ht="15.75">
      <c r="A931" s="19"/>
      <c r="B931" s="50"/>
      <c r="C931" s="30"/>
      <c r="D931" s="18"/>
    </row>
    <row r="932" spans="1:8" ht="15.75">
      <c r="A932" s="77"/>
      <c r="B932" s="69"/>
      <c r="C932" s="23"/>
      <c r="D932" s="18"/>
    </row>
    <row r="933" spans="1:8" ht="15.75">
      <c r="A933" s="55"/>
      <c r="B933" s="69"/>
      <c r="C933" s="23"/>
      <c r="D933" s="18"/>
    </row>
    <row r="934" spans="1:8" ht="15.75">
      <c r="A934" s="55"/>
      <c r="B934" s="69"/>
      <c r="C934" s="23"/>
      <c r="D934" s="18"/>
    </row>
    <row r="935" spans="1:8" ht="15.75">
      <c r="A935" s="55"/>
      <c r="B935" s="69"/>
      <c r="C935" s="23"/>
      <c r="D935" s="18"/>
    </row>
    <row r="936" spans="1:8" ht="15.75">
      <c r="A936" s="55"/>
      <c r="B936" s="69"/>
      <c r="C936" s="23"/>
      <c r="D936" s="18"/>
      <c r="H936" s="46"/>
    </row>
    <row r="937" spans="1:8" ht="15.75">
      <c r="A937" s="19"/>
      <c r="B937" s="50"/>
      <c r="C937" s="30"/>
      <c r="D937" s="18"/>
      <c r="E937" s="18"/>
    </row>
    <row r="938" spans="1:8" ht="15.75">
      <c r="A938" s="52"/>
      <c r="B938" s="50"/>
      <c r="C938" s="30"/>
      <c r="D938" s="29"/>
      <c r="E938" s="18"/>
    </row>
    <row r="939" spans="1:8" ht="15.75">
      <c r="A939" s="19"/>
      <c r="B939" s="50"/>
      <c r="C939" s="30"/>
      <c r="D939" s="29"/>
      <c r="E939" s="18"/>
    </row>
    <row r="940" spans="1:8" ht="15.75">
      <c r="A940" s="78"/>
      <c r="B940" s="69"/>
      <c r="C940" s="23"/>
      <c r="D940" s="18"/>
      <c r="E940" s="29"/>
    </row>
    <row r="941" spans="1:8" ht="15.75">
      <c r="A941" s="22"/>
      <c r="B941" s="69"/>
      <c r="C941" s="23"/>
      <c r="D941" s="18"/>
      <c r="E941" s="29"/>
    </row>
    <row r="942" spans="1:8" ht="15.75">
      <c r="A942" s="22"/>
      <c r="B942" s="69"/>
      <c r="C942" s="23"/>
      <c r="D942" s="18"/>
      <c r="E942" s="29"/>
    </row>
    <row r="943" spans="1:8" ht="15.75">
      <c r="A943" s="22"/>
      <c r="B943" s="69"/>
      <c r="C943" s="23"/>
      <c r="D943" s="18"/>
      <c r="E943" s="29"/>
    </row>
    <row r="944" spans="1:8" ht="15.75">
      <c r="A944" s="22"/>
      <c r="B944" s="69"/>
      <c r="C944" s="23"/>
      <c r="D944" s="18"/>
      <c r="E944" s="29"/>
    </row>
    <row r="945" spans="1:5" ht="15.75">
      <c r="A945" s="52"/>
      <c r="B945" s="50"/>
      <c r="C945" s="30"/>
      <c r="D945" s="18"/>
      <c r="E945" s="29"/>
    </row>
    <row r="946" spans="1:5" ht="15.75">
      <c r="A946" s="22"/>
      <c r="B946" s="50"/>
      <c r="C946" s="23"/>
      <c r="D946" s="18"/>
      <c r="E946" s="29"/>
    </row>
    <row r="947" spans="1:5" ht="15.75">
      <c r="A947" s="19"/>
      <c r="B947" s="50"/>
      <c r="C947" s="30"/>
      <c r="D947" s="18"/>
      <c r="E947" s="29"/>
    </row>
    <row r="948" spans="1:5" ht="15.75">
      <c r="A948" s="52"/>
      <c r="B948" s="50"/>
      <c r="C948" s="30"/>
      <c r="D948" s="18"/>
      <c r="E948" s="29"/>
    </row>
    <row r="949" spans="1:5" ht="15.75">
      <c r="A949" s="19"/>
      <c r="B949" s="50"/>
      <c r="C949" s="30"/>
      <c r="D949" s="18"/>
      <c r="E949" s="29"/>
    </row>
    <row r="950" spans="1:5" ht="15.75">
      <c r="A950" s="52"/>
      <c r="B950" s="69"/>
      <c r="C950" s="23"/>
      <c r="D950" s="18"/>
      <c r="E950" s="29"/>
    </row>
    <row r="951" spans="1:5" ht="15.75">
      <c r="A951" s="22"/>
      <c r="B951" s="69"/>
      <c r="C951" s="23"/>
      <c r="D951" s="29"/>
      <c r="E951" s="29"/>
    </row>
    <row r="952" spans="1:5" ht="15.75">
      <c r="A952" s="22"/>
      <c r="B952" s="69"/>
      <c r="C952" s="23"/>
      <c r="D952" s="29"/>
      <c r="E952" s="29"/>
    </row>
    <row r="953" spans="1:5" ht="15.75">
      <c r="A953" s="22"/>
      <c r="B953" s="69"/>
      <c r="C953" s="23"/>
      <c r="D953" s="29"/>
      <c r="E953" s="29"/>
    </row>
    <row r="954" spans="1:5" ht="15.75">
      <c r="A954" s="22"/>
      <c r="B954" s="69"/>
      <c r="C954" s="23"/>
      <c r="D954" s="29"/>
      <c r="E954" s="29"/>
    </row>
    <row r="955" spans="1:5" ht="15.75">
      <c r="A955" s="27"/>
      <c r="B955" s="50"/>
      <c r="C955" s="17"/>
      <c r="D955" s="18"/>
      <c r="E955" s="29"/>
    </row>
    <row r="956" spans="1:5" ht="15.75">
      <c r="A956" s="27"/>
      <c r="B956" s="50"/>
      <c r="C956" s="17"/>
      <c r="D956" s="18"/>
      <c r="E956" s="29"/>
    </row>
    <row r="957" spans="1:5" ht="15.75">
      <c r="A957" s="27"/>
      <c r="B957" s="50"/>
      <c r="C957" s="17"/>
      <c r="D957" s="18"/>
      <c r="E957" s="29"/>
    </row>
    <row r="958" spans="1:5" ht="15.75">
      <c r="A958" s="33"/>
      <c r="B958" s="50"/>
      <c r="C958" s="17"/>
      <c r="D958" s="18"/>
      <c r="E958" s="29"/>
    </row>
    <row r="959" spans="1:5" ht="15.75">
      <c r="A959" s="22"/>
      <c r="B959" s="50"/>
      <c r="C959" s="23"/>
      <c r="D959" s="18"/>
      <c r="E959" s="29"/>
    </row>
    <row r="960" spans="1:5" ht="15.75">
      <c r="A960" s="27"/>
      <c r="B960" s="50"/>
      <c r="C960" s="17"/>
      <c r="D960" s="18"/>
      <c r="E960" s="29"/>
    </row>
    <row r="961" spans="1:5" ht="15.75">
      <c r="A961" s="27"/>
      <c r="B961" s="50"/>
      <c r="C961" s="17"/>
      <c r="D961" s="18"/>
      <c r="E961" s="29"/>
    </row>
    <row r="962" spans="1:5" ht="15.75">
      <c r="A962" s="33"/>
      <c r="B962" s="50"/>
      <c r="C962" s="17"/>
      <c r="D962" s="18"/>
      <c r="E962" s="29"/>
    </row>
    <row r="963" spans="1:5" ht="15.75">
      <c r="A963" s="27"/>
      <c r="B963" s="50"/>
      <c r="C963" s="17"/>
      <c r="D963" s="18"/>
      <c r="E963" s="29"/>
    </row>
    <row r="964" spans="1:5" ht="15.75">
      <c r="A964" s="70"/>
      <c r="B964" s="69"/>
      <c r="C964" s="30"/>
      <c r="D964" s="18"/>
    </row>
    <row r="965" spans="1:5" ht="15.75">
      <c r="A965" s="70"/>
      <c r="B965" s="69"/>
      <c r="C965" s="30"/>
      <c r="D965" s="18"/>
    </row>
    <row r="966" spans="1:5" ht="15.75">
      <c r="A966" s="70"/>
      <c r="B966" s="69"/>
      <c r="C966" s="23"/>
      <c r="D966" s="18"/>
    </row>
    <row r="967" spans="1:5" ht="16.5" customHeight="1">
      <c r="A967" s="65"/>
      <c r="B967" s="23"/>
      <c r="C967" s="23"/>
      <c r="D967" s="51"/>
    </row>
    <row r="968" spans="1:5" ht="16.5" customHeight="1">
      <c r="A968" s="66"/>
      <c r="B968" s="35"/>
      <c r="C968" s="35"/>
      <c r="D968" s="16"/>
    </row>
    <row r="969" spans="1:5" ht="12.75">
      <c r="A969" s="79"/>
      <c r="B969" s="5"/>
      <c r="C969" s="5"/>
      <c r="D969" s="80"/>
    </row>
  </sheetData>
  <mergeCells count="5">
    <mergeCell ref="A6:D6"/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2018-11-02T09:37:41Z</cp:lastPrinted>
  <dcterms:created xsi:type="dcterms:W3CDTF">2013-01-23T11:33:24Z</dcterms:created>
  <dcterms:modified xsi:type="dcterms:W3CDTF">2019-03-27T13:01:07Z</dcterms:modified>
</cp:coreProperties>
</file>