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/>
  <c r="G77" l="1"/>
  <c r="G64"/>
  <c r="G27"/>
  <c r="G33"/>
  <c r="C5"/>
  <c r="G72"/>
  <c r="G17"/>
  <c r="G67"/>
  <c r="G66"/>
  <c r="E30"/>
  <c r="E27"/>
  <c r="C23"/>
  <c r="E36" l="1"/>
  <c r="G73"/>
  <c r="G35"/>
  <c r="G22"/>
  <c r="F55"/>
  <c r="G21"/>
  <c r="E15"/>
  <c r="E73" l="1"/>
  <c r="E72"/>
  <c r="C34" l="1"/>
  <c r="E21" l="1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G74" s="1"/>
  <c r="E39" l="1"/>
  <c r="E77"/>
  <c r="E64"/>
  <c r="E67"/>
  <c r="E66"/>
  <c r="E35"/>
  <c r="E17"/>
  <c r="E22"/>
  <c r="E33"/>
  <c r="E32"/>
  <c r="G11"/>
  <c r="C78" l="1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0"/>
  <c r="E8"/>
  <c r="E7"/>
  <c r="E6"/>
  <c r="E74" l="1"/>
  <c r="D69"/>
  <c r="C69"/>
  <c r="D63"/>
  <c r="G63" s="1"/>
  <c r="C63"/>
  <c r="D43"/>
  <c r="C43"/>
  <c r="D40"/>
  <c r="C40"/>
  <c r="D34"/>
  <c r="G34" s="1"/>
  <c r="G23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<sst xmlns="http://schemas.openxmlformats.org/spreadsheetml/2006/main" count="168" uniqueCount="168">
  <si>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</si>
  <si>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</si>
  <si>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</si>
  <si>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</si>
  <si>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</si>
  <si>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</si>
  <si>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</si>
  <si>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</si>
  <si>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</si>
  <si>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</si>
  <si>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</si>
  <si>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</si>
  <si>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</si>
  <si>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</si>
  <si>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</si>
  <si>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</si>
  <si>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</si>
  <si>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</si>
  <si>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</si>
  <si>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</si>
  <si>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</si>
  <si>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</si>
  <si>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</si>
  <si>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</si>
  <si>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</si>
  <si>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</si>
  <si>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</si>
  <si>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</si>
  <si>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</si>
  <si>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</si>
  <si>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</si>
  <si>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</si>
  <si>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</si>
  <si>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</si>
  <si>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</si>
  <si>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</si>
  <si>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</si>
  <si>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</si>
  <si>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</si>
  <si>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</si>
  <si>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</si>
  <si>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</si>
  <si>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</si>
  <si>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</si>
  <si>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</si>
  <si>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</si>
  <si>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</si>
  <si>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</si>
  <si>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</si>
  <si>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</si>
  <si>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</si>
  <si>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</si>
  <si>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</si>
  <si>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</si>
  <si>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</si>
  <si>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</si>
  <si>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</si>
  <si>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</si>
  <si>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</si>
  <si>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</si>
  <si>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</si>
  <si>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</si>
  <si>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</si>
  <si>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</si>
  <si>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</si>
  <si>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</si>
  <si>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</si>
  <si>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</si>
  <si>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</si>
  <si>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</si>
  <si>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</si>
  <si>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</si>
  <si>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</si>
  <si>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</si>
  <si>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</si>
  <si>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</si>
  <si>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</si>
  <si>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</si>
  <si>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</si>
  <si>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</si>
  <si>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</si>
  <si>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</si>
  <si>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</si>
  <si>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</si>
  <si>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</si>
  <si>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</si>
  <si>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</si>
  <si>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</si>
  <si>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</si>
  <si>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</si>
  <si>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</si>
  <si>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</si>
  <si>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</si>
  <si>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</si>
  <si>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</si>
  <si>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</si>
  <si>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</si>
  <si>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</si>
  <si>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</si>
  <si>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</si>
  <si>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</si>
  <si>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</si>
  <si>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</si>
  <si>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</si>
  <si>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</si>
  <si>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</si>
  <si>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</si>
  <si>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</si>
  <si>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</si>
  <si>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</si>
  <si>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</si>
  <si>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</si>
  <si>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</si>
  <si>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</si>
  <si>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</si>
  <si>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</si>
  <si>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</si>
  <si>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</si>
  <si>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</si>
  <si>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</si>
  <si>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</si>
  <si>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</si>
  <si>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</si>
  <si>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</si>
  <si>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</si>
  <si>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</si>
  <si>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</si>
  <si>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</si>
  <si>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</si>
  <si>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</si>
  <si>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</si>
  <si>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</si>
  <si>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</si>
  <si>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</si>
  <si>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</si>
  <si>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</si>
  <si>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</si>
  <si>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</si>
  <si>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</si>
  <si>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</si>
  <si>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</si>
  <si>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</si>
  <si>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</si>
  <si>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</si>
  <si>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</si>
  <si>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</si>
  <si>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</si>
  <si>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</si>
  <si>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</si>
  <si>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</si>
  <si>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</si>
  <si>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</si>
  <si>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</si>
  <si>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</si>
  <si>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</si>
  <si>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</si>
  <si>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</si>
  <si>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</si>
  <si>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</si>
  <si>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</si>
  <si>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</si>
  <si>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</si>
  <si>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</si>
  <si>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</si>
  <si>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</si>
  <si>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</si>
  <si>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</si>
  <si>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 распределении ассигнований по разделам и подразделам классификации расходов бюджета за I квартал 2023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</si>
</sst>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K3" sqref="K3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167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164</v>
      </c>
      <c r="D3" s="34" t="s">
        <v>165</v>
      </c>
      <c r="E3" s="34" t="s">
        <v>162</v>
      </c>
      <c r="F3" s="34" t="s">
        <v>166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6164779.6881599994</v>
      </c>
      <c r="D4" s="13">
        <f>SUM(D5,D16,D19,D23,D34,D40,D43,D52,D55,D63,D69,D74,D78)</f>
        <v>928582.08267999988</v>
      </c>
      <c r="E4" s="13">
        <f>D4/C4*100</f>
        <v>15.062696960013403</v>
      </c>
      <c r="F4" s="13">
        <f>SUM(F5,F16,F19,F23,F34,F40,F43,F52,F55,F63,F69,F74,F78)</f>
        <v>683659.32759999984</v>
      </c>
      <c r="G4" s="14">
        <f>D4/F4*100</f>
        <v>135.82526343051683</v>
      </c>
    </row>
    <row r="5" spans="1:7" ht="15.75" thickBot="1">
      <c r="A5" s="24" t="s">
        <v>1</v>
      </c>
      <c r="B5" s="25" t="s">
        <v>2</v>
      </c>
      <c r="C5" s="26">
        <f>SUM(C6:C15)</f>
        <v>880882.07036000001</v>
      </c>
      <c r="D5" s="26">
        <f>SUM(D6:D15)</f>
        <v>114317.68020999999</v>
      </c>
      <c r="E5" s="26">
        <f>D5/C5*100</f>
        <v>12.977637308848902</v>
      </c>
      <c r="F5" s="26">
        <f>SUM(F6:F15)</f>
        <v>106152.70613999999</v>
      </c>
      <c r="G5" s="27">
        <f>D5/F5*100</f>
        <v>107.69172484329471</v>
      </c>
    </row>
    <row r="6" spans="1:7" ht="24">
      <c r="A6" s="7" t="s">
        <v>3</v>
      </c>
      <c r="B6" s="8" t="s">
        <v>4</v>
      </c>
      <c r="C6" s="15">
        <v>4817.28</v>
      </c>
      <c r="D6" s="36">
        <v>1692.2760800000001</v>
      </c>
      <c r="E6" s="21">
        <f>D6/C6*100</f>
        <v>35.129286236216288</v>
      </c>
      <c r="F6" s="36">
        <v>1152.09925</v>
      </c>
      <c r="G6" s="18">
        <f t="shared" ref="G6:G15" si="0">D6/F6*100</f>
        <v>146.88631035911186</v>
      </c>
    </row>
    <row r="7" spans="1:7" ht="36">
      <c r="A7" s="3" t="s">
        <v>5</v>
      </c>
      <c r="B7" s="2" t="s">
        <v>6</v>
      </c>
      <c r="C7" s="16">
        <v>4760.05</v>
      </c>
      <c r="D7" s="37">
        <v>1243.9621</v>
      </c>
      <c r="E7" s="23">
        <f t="shared" ref="E7:E8" si="1">D7/C7*100</f>
        <v>26.133383052699021</v>
      </c>
      <c r="F7" s="37">
        <v>1026.2220199999999</v>
      </c>
      <c r="G7" s="19">
        <f t="shared" si="0"/>
        <v>121.21763865484002</v>
      </c>
    </row>
    <row r="8" spans="1:7" ht="36">
      <c r="A8" s="3" t="s">
        <v>7</v>
      </c>
      <c r="B8" s="2" t="s">
        <v>8</v>
      </c>
      <c r="C8" s="16">
        <v>391780.43977</v>
      </c>
      <c r="D8" s="37">
        <v>50649.218520000002</v>
      </c>
      <c r="E8" s="23">
        <f t="shared" si="1"/>
        <v>12.927959994565914</v>
      </c>
      <c r="F8" s="37">
        <v>47694.190490000001</v>
      </c>
      <c r="G8" s="19">
        <f t="shared" si="0"/>
        <v>106.19578191733767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38868.379999999997</v>
      </c>
      <c r="D10" s="37">
        <v>6324.0380999999998</v>
      </c>
      <c r="E10" s="23">
        <f t="shared" ref="E10:E15" si="2">D10/C10*100</f>
        <v>16.270392797435861</v>
      </c>
      <c r="F10" s="37">
        <v>5021.6317799999997</v>
      </c>
      <c r="G10" s="19">
        <f t="shared" si="0"/>
        <v>125.93591838388438</v>
      </c>
    </row>
    <row r="11" spans="1:7">
      <c r="A11" s="3" t="s">
        <v>13</v>
      </c>
      <c r="B11" s="2" t="s">
        <v>14</v>
      </c>
      <c r="C11" s="16"/>
      <c r="D11" s="37"/>
      <c r="E11" s="23"/>
      <c r="F11" s="37">
        <v>877.81140000000005</v>
      </c>
      <c r="G11" s="19">
        <f t="shared" si="0"/>
        <v>0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/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407955.92058999999</v>
      </c>
      <c r="D15" s="38">
        <v>54408.185409999998</v>
      </c>
      <c r="E15" s="23">
        <f t="shared" si="2"/>
        <v>13.336780437286702</v>
      </c>
      <c r="F15" s="38">
        <v>50380.751199999999</v>
      </c>
      <c r="G15" s="20">
        <f t="shared" si="0"/>
        <v>107.99399396410747</v>
      </c>
    </row>
    <row r="16" spans="1:7" ht="15.75" thickBot="1">
      <c r="A16" s="24" t="s">
        <v>23</v>
      </c>
      <c r="B16" s="25" t="s">
        <v>24</v>
      </c>
      <c r="C16" s="26">
        <f>SUM(C17:C18)</f>
        <v>8134.68</v>
      </c>
      <c r="D16" s="26">
        <f>SUM(D17:D18)</f>
        <v>1233.21848</v>
      </c>
      <c r="E16" s="28">
        <f t="shared" ref="E16:E17" si="3">D16/C16*100</f>
        <v>15.160012194702189</v>
      </c>
      <c r="F16" s="29">
        <f>SUM(F17:F18)</f>
        <v>1222.7392400000001</v>
      </c>
      <c r="G16" s="30"/>
    </row>
    <row r="17" spans="1:7">
      <c r="A17" s="7" t="s">
        <v>25</v>
      </c>
      <c r="B17" s="8" t="s">
        <v>26</v>
      </c>
      <c r="C17" s="15">
        <v>8134.68</v>
      </c>
      <c r="D17" s="36">
        <v>1233.21848</v>
      </c>
      <c r="E17" s="21">
        <f t="shared" si="3"/>
        <v>15.160012194702189</v>
      </c>
      <c r="F17" s="40">
        <v>1222.7392400000001</v>
      </c>
      <c r="G17" s="18">
        <f t="shared" ref="G17" si="4">D17/F17*100</f>
        <v>100.8570298275534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91258.676760000002</v>
      </c>
      <c r="D19" s="29">
        <f>SUM(D20:D22)</f>
        <v>7323.8223200000002</v>
      </c>
      <c r="E19" s="31">
        <f>D19/C19*100</f>
        <v>8.0253435399472473</v>
      </c>
      <c r="F19" s="29">
        <f>SUM(F20:F22)</f>
        <v>6056.1504299999997</v>
      </c>
      <c r="G19" s="30">
        <f>D19/F19*100</f>
        <v>120.93197493444694</v>
      </c>
    </row>
    <row r="20" spans="1:7">
      <c r="A20" s="7" t="s">
        <v>31</v>
      </c>
      <c r="B20" s="8" t="s">
        <v>161</v>
      </c>
      <c r="C20" s="15">
        <v>1386.64</v>
      </c>
      <c r="D20" s="40">
        <v>0</v>
      </c>
      <c r="E20" s="21">
        <f>D20/C20*100</f>
        <v>0</v>
      </c>
      <c r="F20" s="40">
        <v>-67.3001</v>
      </c>
      <c r="G20" s="19"/>
    </row>
    <row r="21" spans="1:7" ht="22.5" customHeight="1">
      <c r="A21" s="3" t="s">
        <v>33</v>
      </c>
      <c r="B21" s="2" t="s">
        <v>32</v>
      </c>
      <c r="C21" s="16">
        <v>33376.467519999998</v>
      </c>
      <c r="D21" s="37">
        <v>6803.5952100000004</v>
      </c>
      <c r="E21" s="23">
        <f>D21/C21*100</f>
        <v>20.384407684615276</v>
      </c>
      <c r="F21" s="37">
        <v>5469.2326499999999</v>
      </c>
      <c r="G21" s="19">
        <f t="shared" ref="G21:G22" si="5">D21/F21*100</f>
        <v>124.3976192894263</v>
      </c>
    </row>
    <row r="22" spans="1:7" ht="24.75" thickBot="1">
      <c r="A22" s="9" t="s">
        <v>34</v>
      </c>
      <c r="B22" s="10" t="s">
        <v>35</v>
      </c>
      <c r="C22" s="17">
        <v>56495.569239999997</v>
      </c>
      <c r="D22" s="39">
        <v>520.22711000000004</v>
      </c>
      <c r="E22" s="22">
        <f>D22/C22*100</f>
        <v>0.92082815873579837</v>
      </c>
      <c r="F22" s="39">
        <v>654.21788000000004</v>
      </c>
      <c r="G22" s="19">
        <f t="shared" si="5"/>
        <v>79.518937941592185</v>
      </c>
    </row>
    <row r="23" spans="1:7" ht="15.75" thickBot="1">
      <c r="A23" s="24" t="s">
        <v>36</v>
      </c>
      <c r="B23" s="25" t="s">
        <v>37</v>
      </c>
      <c r="C23" s="28">
        <f>SUM(C24:C33)</f>
        <v>543807.61052999995</v>
      </c>
      <c r="D23" s="29">
        <f>SUM(D24:D33)</f>
        <v>124816.60103999999</v>
      </c>
      <c r="E23" s="31">
        <f>D23/C23*100</f>
        <v>22.952345392583339</v>
      </c>
      <c r="F23" s="29">
        <f>SUM(F24:F33)</f>
        <v>29028.079749999997</v>
      </c>
      <c r="G23" s="30">
        <f>D23/F23*100</f>
        <v>429.98573145369699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824</v>
      </c>
      <c r="D27" s="37">
        <v>73.778109999999998</v>
      </c>
      <c r="E27" s="23">
        <f t="shared" ref="E27:E30" si="6">D27/C27*100</f>
        <v>8.9536541262135927</v>
      </c>
      <c r="F27" s="37">
        <v>66.108580000000003</v>
      </c>
      <c r="G27" s="19">
        <f t="shared" ref="G27" si="7">D27/F27*100</f>
        <v>111.60141391631765</v>
      </c>
    </row>
    <row r="28" spans="1:7">
      <c r="A28" s="3" t="s">
        <v>46</v>
      </c>
      <c r="B28" s="2" t="s">
        <v>47</v>
      </c>
      <c r="C28" s="16"/>
      <c r="D28" s="37"/>
      <c r="E28" s="23"/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188923.91078000001</v>
      </c>
      <c r="D30" s="37">
        <v>79623.550709999996</v>
      </c>
      <c r="E30" s="23">
        <f t="shared" si="6"/>
        <v>42.145830234649765</v>
      </c>
      <c r="F30" s="37"/>
      <c r="G30" s="19"/>
    </row>
    <row r="31" spans="1:7">
      <c r="A31" s="3" t="s">
        <v>52</v>
      </c>
      <c r="B31" s="2" t="s">
        <v>53</v>
      </c>
      <c r="C31" s="16">
        <v>324130.82228999998</v>
      </c>
      <c r="D31" s="37">
        <v>43923.018360000002</v>
      </c>
      <c r="E31" s="23">
        <f t="shared" ref="E31:E36" si="8">D31/C31*100</f>
        <v>13.551015620693443</v>
      </c>
      <c r="F31" s="37">
        <v>28635.681349999999</v>
      </c>
      <c r="G31" s="19">
        <f t="shared" ref="G31:G33" si="9">D31/F31*100</f>
        <v>153.38562342257663</v>
      </c>
    </row>
    <row r="32" spans="1:7">
      <c r="A32" s="3" t="s">
        <v>54</v>
      </c>
      <c r="B32" s="2" t="s">
        <v>55</v>
      </c>
      <c r="C32" s="16">
        <v>20100.62746</v>
      </c>
      <c r="D32" s="37">
        <v>1032.3743400000001</v>
      </c>
      <c r="E32" s="23">
        <f t="shared" si="8"/>
        <v>5.1360304152415752</v>
      </c>
      <c r="F32" s="37">
        <v>167.15496999999999</v>
      </c>
      <c r="G32" s="19">
        <f t="shared" si="9"/>
        <v>617.61510291916545</v>
      </c>
    </row>
    <row r="33" spans="1:7" ht="15.75" thickBot="1">
      <c r="A33" s="9" t="s">
        <v>56</v>
      </c>
      <c r="B33" s="10" t="s">
        <v>57</v>
      </c>
      <c r="C33" s="17">
        <v>9828.25</v>
      </c>
      <c r="D33" s="39">
        <v>163.87952000000001</v>
      </c>
      <c r="E33" s="22">
        <f t="shared" si="8"/>
        <v>1.6674333680970672</v>
      </c>
      <c r="F33" s="39">
        <v>159.13485</v>
      </c>
      <c r="G33" s="19">
        <f t="shared" si="9"/>
        <v>102.98154049851431</v>
      </c>
    </row>
    <row r="34" spans="1:7" ht="15.75" thickBot="1">
      <c r="A34" s="24" t="s">
        <v>58</v>
      </c>
      <c r="B34" s="25" t="s">
        <v>59</v>
      </c>
      <c r="C34" s="28">
        <f>SUM(C35:C39)</f>
        <v>546877.06030000001</v>
      </c>
      <c r="D34" s="29">
        <f>SUM(D35:D39)</f>
        <v>73704.436750000008</v>
      </c>
      <c r="E34" s="31">
        <f>D34/C34*100</f>
        <v>13.477331945422616</v>
      </c>
      <c r="F34" s="29">
        <f>SUM(F35:F39)</f>
        <v>33798.092219999999</v>
      </c>
      <c r="G34" s="30">
        <f>D34/F34*100</f>
        <v>218.07277248147591</v>
      </c>
    </row>
    <row r="35" spans="1:7">
      <c r="A35" s="7" t="s">
        <v>60</v>
      </c>
      <c r="B35" s="8" t="s">
        <v>61</v>
      </c>
      <c r="C35" s="15">
        <v>43390.6</v>
      </c>
      <c r="D35" s="40">
        <v>8377.7189999999991</v>
      </c>
      <c r="E35" s="21">
        <f t="shared" si="8"/>
        <v>19.307681848142224</v>
      </c>
      <c r="F35" s="40">
        <v>4937.1084000000001</v>
      </c>
      <c r="G35" s="19">
        <f t="shared" ref="G35:G37" si="10">D35/F35*100</f>
        <v>169.6887797723866</v>
      </c>
    </row>
    <row r="36" spans="1:7">
      <c r="A36" s="3" t="s">
        <v>62</v>
      </c>
      <c r="B36" s="2" t="s">
        <v>63</v>
      </c>
      <c r="C36" s="16">
        <v>20000</v>
      </c>
      <c r="D36" s="37">
        <v>0</v>
      </c>
      <c r="E36" s="23">
        <f t="shared" si="8"/>
        <v>0</v>
      </c>
      <c r="F36" s="37">
        <v>0</v>
      </c>
      <c r="G36" s="19"/>
    </row>
    <row r="37" spans="1:7">
      <c r="A37" s="3" t="s">
        <v>64</v>
      </c>
      <c r="B37" s="2" t="s">
        <v>65</v>
      </c>
      <c r="C37" s="16">
        <v>482459.46029999998</v>
      </c>
      <c r="D37" s="37">
        <v>65133.337749999999</v>
      </c>
      <c r="E37" s="23">
        <f t="shared" ref="E37" si="11">D37/C37*100</f>
        <v>13.500271651736123</v>
      </c>
      <c r="F37" s="37">
        <v>28860.983820000001</v>
      </c>
      <c r="G37" s="19">
        <f t="shared" si="10"/>
        <v>225.67954771127407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1027</v>
      </c>
      <c r="D39" s="39">
        <v>193.38</v>
      </c>
      <c r="E39" s="22">
        <f>D39/C39*100</f>
        <v>18.829600778967865</v>
      </c>
      <c r="F39" s="39">
        <v>0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0</v>
      </c>
      <c r="E40" s="31">
        <f t="shared" ref="E40:E41" si="12">D40/C40*100</f>
        <v>0</v>
      </c>
      <c r="F40" s="29">
        <f>SUM(F41:F42)</f>
        <v>0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0</v>
      </c>
      <c r="E41" s="21">
        <f t="shared" si="12"/>
        <v>0</v>
      </c>
      <c r="F41" s="40">
        <v>0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3584246.5629799999</v>
      </c>
      <c r="D43" s="29">
        <f>SUM(D44:D51)</f>
        <v>478646.90928000002</v>
      </c>
      <c r="E43" s="31">
        <f>D43/C43*100</f>
        <v>13.354184788058927</v>
      </c>
      <c r="F43" s="29">
        <f>SUM(F44:F51)</f>
        <v>427225.55416</v>
      </c>
      <c r="G43" s="30">
        <f>D43/F43*100</f>
        <v>112.03611408992222</v>
      </c>
    </row>
    <row r="44" spans="1:7">
      <c r="A44" s="7" t="s">
        <v>78</v>
      </c>
      <c r="B44" s="8" t="s">
        <v>79</v>
      </c>
      <c r="C44" s="15">
        <v>1028741.63807</v>
      </c>
      <c r="D44" s="40">
        <v>167922.50068999999</v>
      </c>
      <c r="E44" s="21">
        <f t="shared" ref="E44:E46" si="13">D44/C44*100</f>
        <v>16.323097508236934</v>
      </c>
      <c r="F44" s="40">
        <v>207396.52804</v>
      </c>
      <c r="G44" s="18">
        <f t="shared" ref="G44:G46" si="14">D44/F44*100</f>
        <v>80.966881305560349</v>
      </c>
    </row>
    <row r="45" spans="1:7">
      <c r="A45" s="3" t="s">
        <v>80</v>
      </c>
      <c r="B45" s="2" t="s">
        <v>81</v>
      </c>
      <c r="C45" s="16">
        <v>2188173.2686600001</v>
      </c>
      <c r="D45" s="37">
        <v>261199.97664000001</v>
      </c>
      <c r="E45" s="23">
        <f t="shared" si="13"/>
        <v>11.936896423195702</v>
      </c>
      <c r="F45" s="37">
        <v>178493.06077000001</v>
      </c>
      <c r="G45" s="19">
        <f t="shared" si="14"/>
        <v>146.33620798097763</v>
      </c>
    </row>
    <row r="46" spans="1:7">
      <c r="A46" s="3" t="s">
        <v>82</v>
      </c>
      <c r="B46" s="2" t="s">
        <v>83</v>
      </c>
      <c r="C46" s="16">
        <v>297632.89546999999</v>
      </c>
      <c r="D46" s="37">
        <v>42380.868719999999</v>
      </c>
      <c r="E46" s="23">
        <f t="shared" si="13"/>
        <v>14.239309352239191</v>
      </c>
      <c r="F46" s="37">
        <v>33656.173190000001</v>
      </c>
      <c r="G46" s="19">
        <f t="shared" si="14"/>
        <v>125.92301709628799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700</v>
      </c>
      <c r="D50" s="37">
        <v>0</v>
      </c>
      <c r="E50" s="23">
        <f t="shared" ref="E50:E51" si="15">D50/C50*100</f>
        <v>0</v>
      </c>
      <c r="F50" s="37">
        <v>3011.6496999999999</v>
      </c>
      <c r="G50" s="19">
        <f t="shared" ref="G50:G54" si="16">D50/F50*100</f>
        <v>0</v>
      </c>
    </row>
    <row r="51" spans="1:7" ht="15.75" thickBot="1">
      <c r="A51" s="9" t="s">
        <v>92</v>
      </c>
      <c r="B51" s="10" t="s">
        <v>93</v>
      </c>
      <c r="C51" s="17">
        <v>68998.760779999997</v>
      </c>
      <c r="D51" s="39">
        <v>7143.5632299999997</v>
      </c>
      <c r="E51" s="22">
        <f t="shared" si="15"/>
        <v>10.353176128448144</v>
      </c>
      <c r="F51" s="39">
        <v>4668.14246</v>
      </c>
      <c r="G51" s="20">
        <f t="shared" si="16"/>
        <v>153.02796114752675</v>
      </c>
    </row>
    <row r="52" spans="1:7" ht="15.75" thickBot="1">
      <c r="A52" s="24" t="s">
        <v>94</v>
      </c>
      <c r="B52" s="25" t="s">
        <v>95</v>
      </c>
      <c r="C52" s="28">
        <f>SUM(C53:C54)</f>
        <v>167224.91722999999</v>
      </c>
      <c r="D52" s="29">
        <f>SUM(D53:D54)</f>
        <v>31408.992199999997</v>
      </c>
      <c r="E52" s="31">
        <f>D52/C52*100</f>
        <v>18.782483328606041</v>
      </c>
      <c r="F52" s="29">
        <f>SUM(F53:F54)</f>
        <v>26905.229589999999</v>
      </c>
      <c r="G52" s="30">
        <f>D52/F52*100</f>
        <v>116.73935765883199</v>
      </c>
    </row>
    <row r="53" spans="1:7">
      <c r="A53" s="7" t="s">
        <v>96</v>
      </c>
      <c r="B53" s="8" t="s">
        <v>97</v>
      </c>
      <c r="C53" s="15">
        <v>159713.73723</v>
      </c>
      <c r="D53" s="40">
        <v>29606.642059999998</v>
      </c>
      <c r="E53" s="21">
        <f t="shared" ref="E53:E54" si="17">D53/C53*100</f>
        <v>18.537317186037772</v>
      </c>
      <c r="F53" s="40">
        <v>25447.87959</v>
      </c>
      <c r="G53" s="18">
        <f t="shared" si="16"/>
        <v>116.34227502252968</v>
      </c>
    </row>
    <row r="54" spans="1:7" ht="15.75" thickBot="1">
      <c r="A54" s="9" t="s">
        <v>98</v>
      </c>
      <c r="B54" s="10" t="s">
        <v>99</v>
      </c>
      <c r="C54" s="17">
        <v>7511.18</v>
      </c>
      <c r="D54" s="39">
        <v>1802.35014</v>
      </c>
      <c r="E54" s="22">
        <f t="shared" si="17"/>
        <v>23.995565809899375</v>
      </c>
      <c r="F54" s="39">
        <v>1457.35</v>
      </c>
      <c r="G54" s="20">
        <f t="shared" si="16"/>
        <v>123.67311490033282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0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0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143396.79999999999</v>
      </c>
      <c r="D63" s="29">
        <f>SUM(D64:D68)</f>
        <v>60624.272400000002</v>
      </c>
      <c r="E63" s="31">
        <f t="shared" ref="E63:E64" si="18">D63/C63*100</f>
        <v>42.277284011916585</v>
      </c>
      <c r="F63" s="29">
        <f>SUM(F64:F68)</f>
        <v>21708.529180000001</v>
      </c>
      <c r="G63" s="30">
        <f>D63/F63*100</f>
        <v>279.26476223848897</v>
      </c>
    </row>
    <row r="64" spans="1:7">
      <c r="A64" s="7" t="s">
        <v>118</v>
      </c>
      <c r="B64" s="8" t="s">
        <v>119</v>
      </c>
      <c r="C64" s="15">
        <v>8100</v>
      </c>
      <c r="D64" s="40">
        <v>1719.7668699999999</v>
      </c>
      <c r="E64" s="21">
        <f t="shared" si="18"/>
        <v>21.231689753086417</v>
      </c>
      <c r="F64" s="40">
        <v>1067.1862100000001</v>
      </c>
      <c r="G64" s="18">
        <f t="shared" ref="G64:G67" si="19">D64/F64*100</f>
        <v>161.14965259905296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22302</v>
      </c>
      <c r="D66" s="37">
        <v>13982.53059</v>
      </c>
      <c r="E66" s="23">
        <f t="shared" ref="E66:E67" si="20">D66/C66*100</f>
        <v>62.696307909604521</v>
      </c>
      <c r="F66" s="37">
        <v>7166.0661200000004</v>
      </c>
      <c r="G66" s="18">
        <f t="shared" si="19"/>
        <v>195.12142863119436</v>
      </c>
    </row>
    <row r="67" spans="1:7">
      <c r="A67" s="3" t="s">
        <v>124</v>
      </c>
      <c r="B67" s="2" t="s">
        <v>125</v>
      </c>
      <c r="C67" s="16">
        <v>112994.8</v>
      </c>
      <c r="D67" s="37">
        <v>44921.97494</v>
      </c>
      <c r="E67" s="23">
        <f t="shared" si="20"/>
        <v>39.755789593857415</v>
      </c>
      <c r="F67" s="37">
        <v>13475.27685</v>
      </c>
      <c r="G67" s="18">
        <f t="shared" si="19"/>
        <v>333.36587767397151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189018.71</v>
      </c>
      <c r="D69" s="29">
        <f>SUM(D70:D73)</f>
        <v>35876.242639999997</v>
      </c>
      <c r="E69" s="31">
        <f>D69/C69*100</f>
        <v>18.980260017645872</v>
      </c>
      <c r="F69" s="29">
        <f>SUM(F70:F73)</f>
        <v>29792.570890000003</v>
      </c>
      <c r="G69" s="30">
        <f>D69/F69*100</f>
        <v>120.42009658200395</v>
      </c>
    </row>
    <row r="70" spans="1:7">
      <c r="A70" s="7" t="s">
        <v>130</v>
      </c>
      <c r="B70" s="8" t="s">
        <v>131</v>
      </c>
      <c r="C70" s="15">
        <v>141039.35999999999</v>
      </c>
      <c r="D70" s="40">
        <v>25571.280429999999</v>
      </c>
      <c r="E70" s="21">
        <f t="shared" ref="E70:E71" si="21">D70/C70*100</f>
        <v>18.130598742081645</v>
      </c>
      <c r="F70" s="40">
        <v>20167.572550000001</v>
      </c>
      <c r="G70" s="18">
        <f t="shared" ref="G70:G73" si="22">D70/F70*100</f>
        <v>126.79404210200795</v>
      </c>
    </row>
    <row r="71" spans="1:7">
      <c r="A71" s="3" t="s">
        <v>132</v>
      </c>
      <c r="B71" s="2" t="s">
        <v>133</v>
      </c>
      <c r="C71" s="16">
        <v>22133.08</v>
      </c>
      <c r="D71" s="37">
        <v>4448.0266000000001</v>
      </c>
      <c r="E71" s="23">
        <f t="shared" si="21"/>
        <v>20.096735745770584</v>
      </c>
      <c r="F71" s="37">
        <v>3844.0484999999999</v>
      </c>
      <c r="G71" s="18"/>
    </row>
    <row r="72" spans="1:7">
      <c r="A72" s="3" t="s">
        <v>134</v>
      </c>
      <c r="B72" s="2" t="s">
        <v>135</v>
      </c>
      <c r="C72" s="17">
        <v>20000</v>
      </c>
      <c r="D72" s="39">
        <v>4620</v>
      </c>
      <c r="E72" s="22">
        <f>D72/C72*100</f>
        <v>23.1</v>
      </c>
      <c r="F72" s="39">
        <v>4820</v>
      </c>
      <c r="G72" s="18">
        <f t="shared" si="22"/>
        <v>95.850622406639005</v>
      </c>
    </row>
    <row r="73" spans="1:7" ht="15.75" thickBot="1">
      <c r="A73" s="9" t="s">
        <v>136</v>
      </c>
      <c r="B73" s="10" t="s">
        <v>137</v>
      </c>
      <c r="C73" s="17">
        <v>5846.27</v>
      </c>
      <c r="D73" s="39">
        <v>1236.93561</v>
      </c>
      <c r="E73" s="22">
        <f>D73/C73*100</f>
        <v>21.157688748552495</v>
      </c>
      <c r="F73" s="39">
        <v>960.94983999999999</v>
      </c>
      <c r="G73" s="20">
        <f t="shared" si="22"/>
        <v>128.72010156118034</v>
      </c>
    </row>
    <row r="74" spans="1:7" ht="15.75" thickBot="1">
      <c r="A74" s="24" t="s">
        <v>138</v>
      </c>
      <c r="B74" s="25" t="s">
        <v>139</v>
      </c>
      <c r="C74" s="28">
        <f>SUM(C75:C77)</f>
        <v>6632.6</v>
      </c>
      <c r="D74" s="29">
        <f>SUM(D75:D77)</f>
        <v>629.90736000000004</v>
      </c>
      <c r="E74" s="31">
        <f>D74/C74*100</f>
        <v>9.4971407894340079</v>
      </c>
      <c r="F74" s="29">
        <f>SUM(F75:F77)</f>
        <v>1769.6759999999999</v>
      </c>
      <c r="G74" s="30">
        <f>D74/F74*100</f>
        <v>35.594502044442038</v>
      </c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6632.6</v>
      </c>
      <c r="D77" s="39">
        <v>629.90736000000004</v>
      </c>
      <c r="E77" s="22">
        <f>D77/C77*100</f>
        <v>9.4971407894340079</v>
      </c>
      <c r="F77" s="39">
        <v>1769.6759999999999</v>
      </c>
      <c r="G77" s="20">
        <f t="shared" ref="G77" si="23">D77/F77*100</f>
        <v>35.594502044442038</v>
      </c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2023-04-13T13:15:11Z</dcterms:modified>
</cp:coreProperties>
</file>