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март\"/>
    </mc:Choice>
  </mc:AlternateContent>
  <xr:revisionPtr revIDLastSave="0" documentId="13_ncr:1_{F31FB5C8-FBBA-4702-A50C-B60F7DFA8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3" l="1"/>
  <c r="G69" i="3" s="1"/>
  <c r="D65" i="3"/>
  <c r="D60" i="3"/>
  <c r="D54" i="3"/>
  <c r="D51" i="3"/>
  <c r="D42" i="3"/>
  <c r="D39" i="3"/>
  <c r="D33" i="3"/>
  <c r="D22" i="3"/>
  <c r="D18" i="3"/>
  <c r="D15" i="3"/>
  <c r="G70" i="3"/>
  <c r="F70" i="3"/>
  <c r="G68" i="3"/>
  <c r="F68" i="3"/>
  <c r="G67" i="3"/>
  <c r="F67" i="3"/>
  <c r="G66" i="3"/>
  <c r="F66" i="3"/>
  <c r="G64" i="3"/>
  <c r="F64" i="3"/>
  <c r="G63" i="3"/>
  <c r="F63" i="3"/>
  <c r="G62" i="3"/>
  <c r="F62" i="3"/>
  <c r="G61" i="3"/>
  <c r="F61" i="3"/>
  <c r="G59" i="3"/>
  <c r="F59" i="3"/>
  <c r="G58" i="3"/>
  <c r="F58" i="3"/>
  <c r="G57" i="3"/>
  <c r="F57" i="3"/>
  <c r="G56" i="3"/>
  <c r="F56" i="3"/>
  <c r="G55" i="3"/>
  <c r="F55" i="3"/>
  <c r="G53" i="3"/>
  <c r="F53" i="3"/>
  <c r="G52" i="3"/>
  <c r="F52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1" i="3"/>
  <c r="F21" i="3"/>
  <c r="G20" i="3"/>
  <c r="F20" i="3"/>
  <c r="G19" i="3"/>
  <c r="F19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D4" i="3"/>
  <c r="D3" i="3" s="1"/>
  <c r="C4" i="3" l="1"/>
  <c r="C22" i="3"/>
  <c r="C33" i="3" l="1"/>
  <c r="H65" i="3" l="1"/>
  <c r="H60" i="3"/>
  <c r="H54" i="3"/>
  <c r="H51" i="3"/>
  <c r="H42" i="3"/>
  <c r="H39" i="3"/>
  <c r="H33" i="3"/>
  <c r="H22" i="3"/>
  <c r="H18" i="3"/>
  <c r="H15" i="3"/>
  <c r="H4" i="3"/>
  <c r="H3" i="3" l="1"/>
  <c r="C65" i="3"/>
  <c r="E65" i="3" l="1"/>
  <c r="G65" i="3" l="1"/>
  <c r="F65" i="3"/>
  <c r="C69" i="3"/>
  <c r="F69" i="3" s="1"/>
  <c r="C51" i="3" l="1"/>
  <c r="E51" i="3"/>
  <c r="F51" i="3" l="1"/>
  <c r="G51" i="3"/>
  <c r="E60" i="3"/>
  <c r="C60" i="3"/>
  <c r="E54" i="3"/>
  <c r="C54" i="3"/>
  <c r="E42" i="3"/>
  <c r="C42" i="3"/>
  <c r="E39" i="3"/>
  <c r="C39" i="3"/>
  <c r="E33" i="3"/>
  <c r="E22" i="3"/>
  <c r="E18" i="3"/>
  <c r="C18" i="3"/>
  <c r="E15" i="3"/>
  <c r="C15" i="3"/>
  <c r="C3" i="3" s="1"/>
  <c r="E4" i="3"/>
  <c r="E3" i="3" l="1"/>
  <c r="G42" i="3"/>
  <c r="F42" i="3"/>
  <c r="G60" i="3"/>
  <c r="F60" i="3"/>
  <c r="F39" i="3"/>
  <c r="G39" i="3"/>
  <c r="G54" i="3"/>
  <c r="F54" i="3"/>
  <c r="G33" i="3"/>
  <c r="F33" i="3"/>
  <c r="F22" i="3"/>
  <c r="G22" i="3"/>
  <c r="F18" i="3"/>
  <c r="G18" i="3"/>
  <c r="F15" i="3"/>
  <c r="G15" i="3"/>
  <c r="G4" i="3"/>
  <c r="F4" i="3"/>
  <c r="G3" i="3" l="1"/>
  <c r="F3" i="3"/>
</calcChain>
</file>

<file path=xl/sharedStrings.xml><?xml version="1.0" encoding="utf-8"?>
<sst xmlns="http://schemas.openxmlformats.org/spreadsheetml/2006/main" count="145" uniqueCount="145">
  <si>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</si>
  <si>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</si>
  <si>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</si>
  <si>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</si>
  <si>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</si>
  <si>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</si>
  <si>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</si>
  <si>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</si>
  <si>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</si>
  <si>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</si>
  <si>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</si>
  <si>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</si>
  <si>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</si>
  <si>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</si>
  <si>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</si>
  <si>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</si>
  <si>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</si>
  <si>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</si>
  <si>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</si>
  <si>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</si>
  <si>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</si>
  <si>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</si>
  <si>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</si>
  <si>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</si>
  <si>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</si>
  <si>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</si>
  <si>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</si>
  <si>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</si>
  <si>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</si>
  <si>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</si>
  <si>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</si>
  <si>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</si>
  <si>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</si>
  <si>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</si>
  <si>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</si>
  <si>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</si>
  <si>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</si>
  <si>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</si>
  <si>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</si>
  <si>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</si>
  <si>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</si>
  <si>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</si>
  <si>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</si>
  <si>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</si>
  <si>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</si>
  <si>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</si>
  <si>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</si>
  <si>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</si>
  <si>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</si>
  <si>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</si>
  <si>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</si>
  <si>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</si>
  <si>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</si>
  <si>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</si>
  <si>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</si>
  <si>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</si>
  <si>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</si>
  <si>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</si>
  <si>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</si>
  <si>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</si>
  <si>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</si>
  <si>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</si>
  <si>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</si>
  <si>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</si>
  <si>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</si>
  <si>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</si>
  <si>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</si>
  <si>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</si>
  <si>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</si>
  <si>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</si>
  <si>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</si>
  <si>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</si>
  <si>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</si>
  <si>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</si>
  <si>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</si>
  <si>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</si>
  <si>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</si>
  <si>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</si>
  <si>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</si>
  <si>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</si>
  <si>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</si>
  <si>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</si>
  <si>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</si>
  <si>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</si>
  <si>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</si>
  <si>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</si>
  <si>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</si>
  <si>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</si>
  <si>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</si>
  <si>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</si>
  <si>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</si>
  <si>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</si>
  <si>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</si>
  <si>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</si>
  <si>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</si>
  <si>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</si>
  <si>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</si>
  <si>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</si>
  <si>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</si>
  <si>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</si>
  <si>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</si>
  <si>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</si>
  <si>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</si>
  <si>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</si>
  <si>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</si>
  <si>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</si>
  <si>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</si>
  <si>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</si>
  <si>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</si>
  <si>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</si>
  <si>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</si>
  <si>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</si>
  <si>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</si>
  <si>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</si>
  <si>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</si>
  <si>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</si>
  <si>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</si>
  <si>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</si>
  <si>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</si>
  <si>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</si>
  <si>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</si>
  <si>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</si>
  <si>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</si>
  <si>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</si>
  <si>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</si>
  <si>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</si>
  <si>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</si>
  <si>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</si>
  <si>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</si>
  <si>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</si>
  <si>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</si>
  <si>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</si>
  <si>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</si>
  <si>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</si>
  <si>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</si>
  <si>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</si>
  <si>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</si>
  <si>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</si>
  <si>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Утвержденные бюджетные значения (решением о бюджете от 27.03.2024)
тыс. руб.</t>
  </si>
  <si>
    <r>
      <t xml:space="preserve">Фактически исполнено по состоянию на </t>
    </r>
    <r>
      <rPr>
        <b/>
        <sz val="9"/>
        <rFont val="Times New Roman"/>
        <family val="1"/>
        <charset val="204"/>
      </rPr>
      <t>01.04.2024</t>
    </r>
    <r>
      <rPr>
        <b/>
        <sz val="9"/>
        <color rgb="FF000000"/>
        <rFont val="Times New Roman"/>
        <family val="1"/>
        <charset val="204"/>
      </rPr>
      <t>, тыс. руб.</t>
    </r>
  </si>
  <si>
    <t>Отклонение от утвержденных значений</t>
  </si>
  <si>
    <t>Отклонение от значений по отчету на 01.04.2024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</si>
  <si>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01.04.2023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</si>
  <si>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Плановые значения (согласно отчета об исполнении бюджета) на 01.04.2024 
тыс. руб.*
</t>
  </si>
  <si>
    <t xml:space="preserve">Сведения об исполнении бюджета городского округа Реутов по расходам в части распределения ассигнований по разделам и подразделам классификации расходов за I квартал 2024 года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городского округа Реутов 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</si>
</sst>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4" fontId="6" fillId="5" borderId="19" xfId="0" applyNumberFormat="1" applyFont="1" applyFill="1" applyBorder="1" applyAlignment="1">
      <alignment horizontal="center" vertical="center" wrapText="1"/>
    </xf>
    <xf numFmtId="4" fontId="6" fillId="5" borderId="21" xfId="0" applyNumberFormat="1" applyFont="1" applyFill="1" applyBorder="1" applyAlignment="1">
      <alignment horizontal="center" vertical="center" wrapText="1"/>
    </xf>
    <xf numFmtId="4" fontId="6" fillId="5" borderId="20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5" borderId="17" xfId="0" applyNumberFormat="1" applyFont="1" applyFill="1" applyBorder="1" applyAlignment="1">
      <alignment horizontal="center" vertical="center" wrapText="1"/>
    </xf>
    <xf numFmtId="4" fontId="6" fillId="5" borderId="15" xfId="0" applyNumberFormat="1" applyFont="1" applyFill="1" applyBorder="1" applyAlignment="1">
      <alignment horizontal="center" vertical="center" wrapText="1"/>
    </xf>
    <xf numFmtId="4" fontId="6" fillId="5" borderId="1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4" fontId="6" fillId="6" borderId="23" xfId="0" applyNumberFormat="1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6" fillId="6" borderId="17" xfId="0" applyNumberFormat="1" applyFont="1" applyFill="1" applyBorder="1" applyAlignment="1">
      <alignment horizontal="center" vertical="center" wrapText="1"/>
    </xf>
    <xf numFmtId="4" fontId="6" fillId="6" borderId="16" xfId="0" applyNumberFormat="1" applyFont="1" applyFill="1" applyBorder="1" applyAlignment="1">
      <alignment horizontal="center" vertical="center" wrapText="1"/>
    </xf>
    <xf numFmtId="4" fontId="6" fillId="6" borderId="14" xfId="0" applyNumberFormat="1" applyFont="1" applyFill="1" applyBorder="1" applyAlignment="1">
      <alignment horizontal="center" vertical="center" wrapText="1"/>
    </xf>
    <xf numFmtId="4" fontId="6" fillId="6" borderId="18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abSelected="1" zoomScaleNormal="100" zoomScaleSheetLayoutView="70" workbookViewId="0">
      <selection activeCell="Q15" sqref="Q15"/>
    </sheetView>
  </sheetViews>
  <sheetFormatPr defaultRowHeight="15" x14ac:dyDescent="0.25"/>
  <cols>
    <col min="1" max="1" width="6.7109375" customWidth="1"/>
    <col min="2" max="2" width="54.28515625" customWidth="1"/>
    <col min="3" max="5" width="15.42578125" customWidth="1"/>
    <col min="6" max="7" width="12.5703125" customWidth="1"/>
    <col min="8" max="8" width="15.42578125" customWidth="1"/>
  </cols>
  <sheetData>
    <row r="1" spans="1:8" ht="68.25" customHeight="1" thickBot="1" x14ac:dyDescent="0.3">
      <c r="A1" s="47" t="s">
        <v>144</v>
      </c>
      <c r="B1" s="47"/>
      <c r="C1" s="47"/>
      <c r="D1" s="47"/>
      <c r="E1" s="47"/>
      <c r="F1" s="47"/>
      <c r="G1" s="47"/>
      <c r="H1" s="47"/>
    </row>
    <row r="2" spans="1:8" ht="96.75" thickBot="1" x14ac:dyDescent="0.3">
      <c r="A2" s="9" t="s">
        <v>134</v>
      </c>
      <c r="B2" s="9" t="s">
        <v>135</v>
      </c>
      <c r="C2" s="27" t="s">
        <v>138</v>
      </c>
      <c r="D2" s="27" t="s">
        <v>143</v>
      </c>
      <c r="E2" s="28" t="s">
        <v>139</v>
      </c>
      <c r="F2" s="33" t="s">
        <v>140</v>
      </c>
      <c r="G2" s="33" t="s">
        <v>141</v>
      </c>
      <c r="H2" s="28" t="s">
        <v>142</v>
      </c>
    </row>
    <row r="3" spans="1:8" ht="15.75" thickBot="1" x14ac:dyDescent="0.3">
      <c r="A3" s="6"/>
      <c r="B3" s="18" t="s">
        <v>0</v>
      </c>
      <c r="C3" s="23">
        <f>SUM(C4,C15,C18,C22,C33,C39,C42,C51,C54,C60,C65,C69)</f>
        <v>7369954.5595099991</v>
      </c>
      <c r="D3" s="23">
        <f t="shared" ref="D3:H3" si="0">SUM(D4,D15,D18,D22,D33,D39,D42,D51,D54,D60,D65,D69)</f>
        <v>7369954.5595099991</v>
      </c>
      <c r="E3" s="23">
        <f t="shared" si="0"/>
        <v>832862.90231999988</v>
      </c>
      <c r="F3" s="43">
        <f t="shared" si="0"/>
        <v>-6537091.6571900006</v>
      </c>
      <c r="G3" s="44">
        <f t="shared" si="0"/>
        <v>-6537091.6571900006</v>
      </c>
      <c r="H3" s="23">
        <f t="shared" si="0"/>
        <v>928582.08277999994</v>
      </c>
    </row>
    <row r="4" spans="1:8" ht="15.75" thickBot="1" x14ac:dyDescent="0.3">
      <c r="A4" s="7" t="s">
        <v>1</v>
      </c>
      <c r="B4" s="19" t="s">
        <v>2</v>
      </c>
      <c r="C4" s="8">
        <f>SUM(C5:C14)</f>
        <v>738263.21664999996</v>
      </c>
      <c r="D4" s="8">
        <f>SUM(D5:D14)</f>
        <v>738263.21664999996</v>
      </c>
      <c r="E4" s="8">
        <f>SUM(E5:E14)</f>
        <v>129641.47188</v>
      </c>
      <c r="F4" s="43">
        <f t="shared" ref="F4:F59" si="1">SUM(E4-C4)</f>
        <v>-608621.74476999999</v>
      </c>
      <c r="G4" s="44">
        <f t="shared" ref="G4:G59" si="2">SUM(E4-D4)</f>
        <v>-608621.74476999999</v>
      </c>
      <c r="H4" s="8">
        <f>SUM(H5:H14)</f>
        <v>114317.39413</v>
      </c>
    </row>
    <row r="5" spans="1:8" ht="24" x14ac:dyDescent="0.25">
      <c r="A5" s="4" t="s">
        <v>3</v>
      </c>
      <c r="B5" s="20" t="s">
        <v>4</v>
      </c>
      <c r="C5" s="24">
        <v>5491.54</v>
      </c>
      <c r="D5" s="24">
        <v>5491.54</v>
      </c>
      <c r="E5" s="10">
        <v>323.93</v>
      </c>
      <c r="F5" s="40">
        <f t="shared" si="1"/>
        <v>-5167.6099999999997</v>
      </c>
      <c r="G5" s="41">
        <f t="shared" si="2"/>
        <v>-5167.6099999999997</v>
      </c>
      <c r="H5" s="36">
        <v>1692</v>
      </c>
    </row>
    <row r="6" spans="1:8" ht="36" x14ac:dyDescent="0.25">
      <c r="A6" s="1" t="s">
        <v>5</v>
      </c>
      <c r="B6" s="21" t="s">
        <v>6</v>
      </c>
      <c r="C6" s="25">
        <v>4840.9399999999996</v>
      </c>
      <c r="D6" s="25">
        <v>4840.9399999999996</v>
      </c>
      <c r="E6" s="11">
        <v>1746.8</v>
      </c>
      <c r="F6" s="38">
        <f t="shared" si="1"/>
        <v>-3094.1399999999994</v>
      </c>
      <c r="G6" s="39">
        <f t="shared" si="2"/>
        <v>-3094.1399999999994</v>
      </c>
      <c r="H6" s="32">
        <v>1243.9621</v>
      </c>
    </row>
    <row r="7" spans="1:8" ht="36" x14ac:dyDescent="0.25">
      <c r="A7" s="1" t="s">
        <v>7</v>
      </c>
      <c r="B7" s="21" t="s">
        <v>8</v>
      </c>
      <c r="C7" s="25">
        <v>323590.82231000002</v>
      </c>
      <c r="D7" s="25">
        <v>323590.82231000002</v>
      </c>
      <c r="E7" s="11">
        <v>58768.031049999998</v>
      </c>
      <c r="F7" s="38">
        <f t="shared" si="1"/>
        <v>-264822.79126000003</v>
      </c>
      <c r="G7" s="39">
        <f t="shared" si="2"/>
        <v>-264822.79126000003</v>
      </c>
      <c r="H7" s="32">
        <v>50649.20852</v>
      </c>
    </row>
    <row r="8" spans="1:8" x14ac:dyDescent="0.25">
      <c r="A8" s="1" t="s">
        <v>9</v>
      </c>
      <c r="B8" s="21" t="s">
        <v>10</v>
      </c>
      <c r="C8" s="25"/>
      <c r="D8" s="16"/>
      <c r="E8" s="11"/>
      <c r="F8" s="38">
        <f t="shared" si="1"/>
        <v>0</v>
      </c>
      <c r="G8" s="39">
        <f t="shared" si="2"/>
        <v>0</v>
      </c>
      <c r="H8" s="32"/>
    </row>
    <row r="9" spans="1:8" ht="24" x14ac:dyDescent="0.25">
      <c r="A9" s="1" t="s">
        <v>11</v>
      </c>
      <c r="B9" s="21" t="s">
        <v>12</v>
      </c>
      <c r="C9" s="25">
        <v>46336.25</v>
      </c>
      <c r="D9" s="25">
        <v>46336.25</v>
      </c>
      <c r="E9" s="11">
        <v>8893.7999999999993</v>
      </c>
      <c r="F9" s="38">
        <f t="shared" si="1"/>
        <v>-37442.449999999997</v>
      </c>
      <c r="G9" s="39">
        <f t="shared" si="2"/>
        <v>-37442.449999999997</v>
      </c>
      <c r="H9" s="32">
        <v>6324.0380999999998</v>
      </c>
    </row>
    <row r="10" spans="1:8" x14ac:dyDescent="0.25">
      <c r="A10" s="1" t="s">
        <v>13</v>
      </c>
      <c r="B10" s="21" t="s">
        <v>14</v>
      </c>
      <c r="C10" s="25">
        <v>5643.1049999999996</v>
      </c>
      <c r="D10" s="25">
        <v>5643.1049999999996</v>
      </c>
      <c r="E10" s="11">
        <v>0</v>
      </c>
      <c r="F10" s="38">
        <f t="shared" si="1"/>
        <v>-5643.1049999999996</v>
      </c>
      <c r="G10" s="39">
        <f t="shared" si="2"/>
        <v>-5643.1049999999996</v>
      </c>
      <c r="H10" s="32">
        <v>0</v>
      </c>
    </row>
    <row r="11" spans="1:8" x14ac:dyDescent="0.25">
      <c r="A11" s="1" t="s">
        <v>15</v>
      </c>
      <c r="B11" s="21" t="s">
        <v>16</v>
      </c>
      <c r="C11" s="25"/>
      <c r="D11" s="25"/>
      <c r="E11" s="11"/>
      <c r="F11" s="38">
        <f t="shared" si="1"/>
        <v>0</v>
      </c>
      <c r="G11" s="39">
        <f t="shared" si="2"/>
        <v>0</v>
      </c>
      <c r="H11" s="32"/>
    </row>
    <row r="12" spans="1:8" x14ac:dyDescent="0.25">
      <c r="A12" s="1" t="s">
        <v>17</v>
      </c>
      <c r="B12" s="21" t="s">
        <v>18</v>
      </c>
      <c r="C12" s="25">
        <v>10000</v>
      </c>
      <c r="D12" s="25">
        <v>10000</v>
      </c>
      <c r="E12" s="11">
        <v>0</v>
      </c>
      <c r="F12" s="38">
        <f t="shared" si="1"/>
        <v>-10000</v>
      </c>
      <c r="G12" s="39">
        <f t="shared" si="2"/>
        <v>-10000</v>
      </c>
      <c r="H12" s="32">
        <v>0</v>
      </c>
    </row>
    <row r="13" spans="1:8" ht="24" x14ac:dyDescent="0.25">
      <c r="A13" s="1" t="s">
        <v>19</v>
      </c>
      <c r="B13" s="21" t="s">
        <v>20</v>
      </c>
      <c r="C13" s="25"/>
      <c r="D13" s="25"/>
      <c r="E13" s="11"/>
      <c r="F13" s="38">
        <f t="shared" si="1"/>
        <v>0</v>
      </c>
      <c r="G13" s="39">
        <f t="shared" si="2"/>
        <v>0</v>
      </c>
      <c r="H13" s="32"/>
    </row>
    <row r="14" spans="1:8" ht="15.75" thickBot="1" x14ac:dyDescent="0.3">
      <c r="A14" s="5" t="s">
        <v>21</v>
      </c>
      <c r="B14" s="22" t="s">
        <v>22</v>
      </c>
      <c r="C14" s="26">
        <v>342360.55933999998</v>
      </c>
      <c r="D14" s="26">
        <v>342360.55933999998</v>
      </c>
      <c r="E14" s="12">
        <v>59908.910830000001</v>
      </c>
      <c r="F14" s="42">
        <f t="shared" si="1"/>
        <v>-282451.64850999997</v>
      </c>
      <c r="G14" s="45">
        <f t="shared" si="2"/>
        <v>-282451.64850999997</v>
      </c>
      <c r="H14" s="37">
        <v>54408.185409999998</v>
      </c>
    </row>
    <row r="15" spans="1:8" ht="15.75" thickBot="1" x14ac:dyDescent="0.3">
      <c r="A15" s="7" t="s">
        <v>23</v>
      </c>
      <c r="B15" s="19" t="s">
        <v>24</v>
      </c>
      <c r="C15" s="8">
        <f>SUM(C16:C17)</f>
        <v>9116.61</v>
      </c>
      <c r="D15" s="8">
        <f>SUM(D16:D17)</f>
        <v>9116.61</v>
      </c>
      <c r="E15" s="8">
        <f>SUM(E16:E17)</f>
        <v>1206.3216500000001</v>
      </c>
      <c r="F15" s="43">
        <f t="shared" si="1"/>
        <v>-7910.2883500000007</v>
      </c>
      <c r="G15" s="43">
        <f t="shared" si="2"/>
        <v>-7910.2883500000007</v>
      </c>
      <c r="H15" s="8">
        <f>SUM(H16:H17)</f>
        <v>1233.21848</v>
      </c>
    </row>
    <row r="16" spans="1:8" x14ac:dyDescent="0.25">
      <c r="A16" s="4" t="s">
        <v>25</v>
      </c>
      <c r="B16" s="20" t="s">
        <v>26</v>
      </c>
      <c r="C16" s="24">
        <v>8588.51</v>
      </c>
      <c r="D16" s="24">
        <v>8588.51</v>
      </c>
      <c r="E16" s="14">
        <v>1206.3216500000001</v>
      </c>
      <c r="F16" s="40">
        <f t="shared" si="1"/>
        <v>-7382.1883500000004</v>
      </c>
      <c r="G16" s="41">
        <f t="shared" si="2"/>
        <v>-7382.1883500000004</v>
      </c>
      <c r="H16" s="34">
        <v>1233.21848</v>
      </c>
    </row>
    <row r="17" spans="1:8" ht="15.75" thickBot="1" x14ac:dyDescent="0.3">
      <c r="A17" s="5" t="s">
        <v>27</v>
      </c>
      <c r="B17" s="22" t="s">
        <v>28</v>
      </c>
      <c r="C17" s="26">
        <v>528.1</v>
      </c>
      <c r="D17" s="26">
        <v>528.1</v>
      </c>
      <c r="E17" s="13">
        <v>0</v>
      </c>
      <c r="F17" s="42">
        <f t="shared" si="1"/>
        <v>-528.1</v>
      </c>
      <c r="G17" s="45">
        <f t="shared" si="2"/>
        <v>-528.1</v>
      </c>
      <c r="H17" s="35">
        <v>0</v>
      </c>
    </row>
    <row r="18" spans="1:8" ht="24.75" thickBot="1" x14ac:dyDescent="0.3">
      <c r="A18" s="7" t="s">
        <v>29</v>
      </c>
      <c r="B18" s="19" t="s">
        <v>30</v>
      </c>
      <c r="C18" s="8">
        <f>SUM(C19:C21)</f>
        <v>111183.89786</v>
      </c>
      <c r="D18" s="8">
        <f>SUM(D19:D21)</f>
        <v>111183.89786</v>
      </c>
      <c r="E18" s="8">
        <f>SUM(E19:E21)</f>
        <v>9617.9471699999995</v>
      </c>
      <c r="F18" s="43">
        <f t="shared" si="1"/>
        <v>-101565.95069</v>
      </c>
      <c r="G18" s="43">
        <f t="shared" si="2"/>
        <v>-101565.95069</v>
      </c>
      <c r="H18" s="8">
        <f>SUM(H19:H21)</f>
        <v>7324.1792100000002</v>
      </c>
    </row>
    <row r="19" spans="1:8" x14ac:dyDescent="0.25">
      <c r="A19" s="4" t="s">
        <v>31</v>
      </c>
      <c r="B19" s="20" t="s">
        <v>137</v>
      </c>
      <c r="C19" s="24">
        <v>4612.5200000000004</v>
      </c>
      <c r="D19" s="24">
        <v>4612.5200000000004</v>
      </c>
      <c r="E19" s="14">
        <v>260.09735999999998</v>
      </c>
      <c r="F19" s="40">
        <f t="shared" si="1"/>
        <v>-4352.4226400000007</v>
      </c>
      <c r="G19" s="41">
        <f t="shared" si="2"/>
        <v>-4352.4226400000007</v>
      </c>
      <c r="H19" s="34">
        <v>0</v>
      </c>
    </row>
    <row r="20" spans="1:8" ht="22.5" customHeight="1" x14ac:dyDescent="0.25">
      <c r="A20" s="1" t="s">
        <v>33</v>
      </c>
      <c r="B20" s="21" t="s">
        <v>32</v>
      </c>
      <c r="C20" s="25">
        <v>35546.01</v>
      </c>
      <c r="D20" s="25">
        <v>35546.01</v>
      </c>
      <c r="E20" s="11">
        <v>6968.8098099999997</v>
      </c>
      <c r="F20" s="38">
        <f t="shared" si="1"/>
        <v>-28577.200190000003</v>
      </c>
      <c r="G20" s="39">
        <f t="shared" si="2"/>
        <v>-28577.200190000003</v>
      </c>
      <c r="H20" s="32">
        <v>6803.9521000000004</v>
      </c>
    </row>
    <row r="21" spans="1:8" ht="24.75" thickBot="1" x14ac:dyDescent="0.3">
      <c r="A21" s="5" t="s">
        <v>34</v>
      </c>
      <c r="B21" s="22" t="s">
        <v>35</v>
      </c>
      <c r="C21" s="26">
        <v>71025.367859999998</v>
      </c>
      <c r="D21" s="26">
        <v>71025.367859999998</v>
      </c>
      <c r="E21" s="13">
        <v>2389.04</v>
      </c>
      <c r="F21" s="42">
        <f t="shared" si="1"/>
        <v>-68636.327860000005</v>
      </c>
      <c r="G21" s="45">
        <f t="shared" si="2"/>
        <v>-68636.327860000005</v>
      </c>
      <c r="H21" s="35">
        <v>520.22711000000004</v>
      </c>
    </row>
    <row r="22" spans="1:8" ht="15.75" thickBot="1" x14ac:dyDescent="0.3">
      <c r="A22" s="7" t="s">
        <v>36</v>
      </c>
      <c r="B22" s="19" t="s">
        <v>37</v>
      </c>
      <c r="C22" s="8">
        <f>SUM(C23:C32)</f>
        <v>284462.07996</v>
      </c>
      <c r="D22" s="8">
        <f>SUM(D23:D32)</f>
        <v>284462.07996</v>
      </c>
      <c r="E22" s="8">
        <f>SUM(E23:E32)</f>
        <v>17565.907800000001</v>
      </c>
      <c r="F22" s="43">
        <f t="shared" si="1"/>
        <v>-266896.17216000002</v>
      </c>
      <c r="G22" s="43">
        <f t="shared" si="2"/>
        <v>-266896.17216000002</v>
      </c>
      <c r="H22" s="8">
        <f>SUM(H23:H32)</f>
        <v>124816.55033</v>
      </c>
    </row>
    <row r="23" spans="1:8" x14ac:dyDescent="0.25">
      <c r="A23" s="4" t="s">
        <v>38</v>
      </c>
      <c r="B23" s="20" t="s">
        <v>39</v>
      </c>
      <c r="C23" s="24"/>
      <c r="D23" s="15"/>
      <c r="E23" s="14"/>
      <c r="F23" s="40">
        <f t="shared" si="1"/>
        <v>0</v>
      </c>
      <c r="G23" s="41">
        <f t="shared" si="2"/>
        <v>0</v>
      </c>
      <c r="H23" s="34"/>
    </row>
    <row r="24" spans="1:8" x14ac:dyDescent="0.25">
      <c r="A24" s="1" t="s">
        <v>40</v>
      </c>
      <c r="B24" s="21" t="s">
        <v>41</v>
      </c>
      <c r="C24" s="25"/>
      <c r="D24" s="16"/>
      <c r="E24" s="11"/>
      <c r="F24" s="38">
        <f t="shared" si="1"/>
        <v>0</v>
      </c>
      <c r="G24" s="39">
        <f t="shared" si="2"/>
        <v>0</v>
      </c>
      <c r="H24" s="32"/>
    </row>
    <row r="25" spans="1:8" x14ac:dyDescent="0.25">
      <c r="A25" s="1" t="s">
        <v>42</v>
      </c>
      <c r="B25" s="21" t="s">
        <v>43</v>
      </c>
      <c r="C25" s="25"/>
      <c r="D25" s="16"/>
      <c r="E25" s="11"/>
      <c r="F25" s="38">
        <f t="shared" si="1"/>
        <v>0</v>
      </c>
      <c r="G25" s="39">
        <f t="shared" si="2"/>
        <v>0</v>
      </c>
      <c r="H25" s="32"/>
    </row>
    <row r="26" spans="1:8" x14ac:dyDescent="0.25">
      <c r="A26" s="1" t="s">
        <v>44</v>
      </c>
      <c r="B26" s="21" t="s">
        <v>45</v>
      </c>
      <c r="C26" s="25">
        <v>842</v>
      </c>
      <c r="D26" s="25">
        <v>842</v>
      </c>
      <c r="E26" s="11">
        <v>106.89011000000001</v>
      </c>
      <c r="F26" s="38">
        <f t="shared" si="1"/>
        <v>-735.10988999999995</v>
      </c>
      <c r="G26" s="39">
        <f t="shared" si="2"/>
        <v>-735.10988999999995</v>
      </c>
      <c r="H26" s="32">
        <v>73.778109999999998</v>
      </c>
    </row>
    <row r="27" spans="1:8" x14ac:dyDescent="0.25">
      <c r="A27" s="1" t="s">
        <v>46</v>
      </c>
      <c r="B27" s="21" t="s">
        <v>47</v>
      </c>
      <c r="C27" s="25"/>
      <c r="D27" s="16"/>
      <c r="E27" s="11"/>
      <c r="F27" s="38">
        <f t="shared" si="1"/>
        <v>0</v>
      </c>
      <c r="G27" s="39">
        <f t="shared" si="2"/>
        <v>0</v>
      </c>
      <c r="H27" s="32"/>
    </row>
    <row r="28" spans="1:8" x14ac:dyDescent="0.25">
      <c r="A28" s="1" t="s">
        <v>48</v>
      </c>
      <c r="B28" s="21" t="s">
        <v>49</v>
      </c>
      <c r="C28" s="25"/>
      <c r="D28" s="16"/>
      <c r="E28" s="11"/>
      <c r="F28" s="38">
        <f t="shared" si="1"/>
        <v>0</v>
      </c>
      <c r="G28" s="39">
        <f t="shared" si="2"/>
        <v>0</v>
      </c>
      <c r="H28" s="32"/>
    </row>
    <row r="29" spans="1:8" x14ac:dyDescent="0.25">
      <c r="A29" s="1" t="s">
        <v>50</v>
      </c>
      <c r="B29" s="21" t="s">
        <v>51</v>
      </c>
      <c r="C29" s="25">
        <v>47221.044000000002</v>
      </c>
      <c r="D29" s="25">
        <v>47221.044000000002</v>
      </c>
      <c r="E29" s="11">
        <v>0.2</v>
      </c>
      <c r="F29" s="38">
        <f t="shared" si="1"/>
        <v>-47220.844000000005</v>
      </c>
      <c r="G29" s="39">
        <f t="shared" si="2"/>
        <v>-47220.844000000005</v>
      </c>
      <c r="H29" s="32">
        <v>79623.5</v>
      </c>
    </row>
    <row r="30" spans="1:8" x14ac:dyDescent="0.25">
      <c r="A30" s="1" t="s">
        <v>52</v>
      </c>
      <c r="B30" s="21" t="s">
        <v>53</v>
      </c>
      <c r="C30" s="25">
        <v>213374.03596000001</v>
      </c>
      <c r="D30" s="25">
        <v>213374.03596000001</v>
      </c>
      <c r="E30" s="11">
        <v>16181.87998</v>
      </c>
      <c r="F30" s="38">
        <f t="shared" si="1"/>
        <v>-197192.15598000001</v>
      </c>
      <c r="G30" s="39">
        <f t="shared" si="2"/>
        <v>-197192.15598000001</v>
      </c>
      <c r="H30" s="32">
        <v>43923.018360000002</v>
      </c>
    </row>
    <row r="31" spans="1:8" x14ac:dyDescent="0.25">
      <c r="A31" s="1" t="s">
        <v>54</v>
      </c>
      <c r="B31" s="21" t="s">
        <v>55</v>
      </c>
      <c r="C31" s="25">
        <v>12702.5</v>
      </c>
      <c r="D31" s="25">
        <v>12702.5</v>
      </c>
      <c r="E31" s="11">
        <v>1080.4358999999999</v>
      </c>
      <c r="F31" s="38">
        <f t="shared" si="1"/>
        <v>-11622.0641</v>
      </c>
      <c r="G31" s="39">
        <f t="shared" si="2"/>
        <v>-11622.0641</v>
      </c>
      <c r="H31" s="32">
        <v>1032.3743400000001</v>
      </c>
    </row>
    <row r="32" spans="1:8" ht="15.75" thickBot="1" x14ac:dyDescent="0.3">
      <c r="A32" s="5" t="s">
        <v>56</v>
      </c>
      <c r="B32" s="22" t="s">
        <v>57</v>
      </c>
      <c r="C32" s="26">
        <v>10322.5</v>
      </c>
      <c r="D32" s="26">
        <v>10322.5</v>
      </c>
      <c r="E32" s="13">
        <v>196.50181000000001</v>
      </c>
      <c r="F32" s="42">
        <f t="shared" si="1"/>
        <v>-10125.99819</v>
      </c>
      <c r="G32" s="45">
        <f t="shared" si="2"/>
        <v>-10125.99819</v>
      </c>
      <c r="H32" s="35">
        <v>163.87952000000001</v>
      </c>
    </row>
    <row r="33" spans="1:8" ht="15.75" thickBot="1" x14ac:dyDescent="0.3">
      <c r="A33" s="7" t="s">
        <v>58</v>
      </c>
      <c r="B33" s="19" t="s">
        <v>59</v>
      </c>
      <c r="C33" s="8">
        <f>SUM(C34:C38)</f>
        <v>867273.48334999999</v>
      </c>
      <c r="D33" s="8">
        <f>SUM(D34:D38)</f>
        <v>867273.48334999999</v>
      </c>
      <c r="E33" s="8">
        <f>SUM(E34:E38)</f>
        <v>52814.774140000001</v>
      </c>
      <c r="F33" s="43">
        <f t="shared" si="1"/>
        <v>-814458.70921</v>
      </c>
      <c r="G33" s="43">
        <f t="shared" si="2"/>
        <v>-814458.70921</v>
      </c>
      <c r="H33" s="8">
        <f>SUM(H34:H38)</f>
        <v>73704.416750000004</v>
      </c>
    </row>
    <row r="34" spans="1:8" x14ac:dyDescent="0.25">
      <c r="A34" s="4" t="s">
        <v>60</v>
      </c>
      <c r="B34" s="20" t="s">
        <v>61</v>
      </c>
      <c r="C34" s="24">
        <v>54000</v>
      </c>
      <c r="D34" s="15">
        <v>54000</v>
      </c>
      <c r="E34" s="14">
        <v>4303.7397499999997</v>
      </c>
      <c r="F34" s="40">
        <f t="shared" si="1"/>
        <v>-49696.260249999999</v>
      </c>
      <c r="G34" s="41">
        <f t="shared" si="2"/>
        <v>-49696.260249999999</v>
      </c>
      <c r="H34" s="34">
        <v>8377.7189999999991</v>
      </c>
    </row>
    <row r="35" spans="1:8" x14ac:dyDescent="0.25">
      <c r="A35" s="1" t="s">
        <v>62</v>
      </c>
      <c r="B35" s="21" t="s">
        <v>63</v>
      </c>
      <c r="C35" s="25">
        <v>412928.11</v>
      </c>
      <c r="D35" s="25">
        <v>412928.11</v>
      </c>
      <c r="E35" s="11">
        <v>0</v>
      </c>
      <c r="F35" s="38">
        <f t="shared" si="1"/>
        <v>-412928.11</v>
      </c>
      <c r="G35" s="39">
        <f t="shared" si="2"/>
        <v>-412928.11</v>
      </c>
      <c r="H35" s="32">
        <v>0</v>
      </c>
    </row>
    <row r="36" spans="1:8" x14ac:dyDescent="0.25">
      <c r="A36" s="1" t="s">
        <v>64</v>
      </c>
      <c r="B36" s="21" t="s">
        <v>65</v>
      </c>
      <c r="C36" s="25">
        <v>398882.37335000001</v>
      </c>
      <c r="D36" s="25">
        <v>398882.37335000001</v>
      </c>
      <c r="E36" s="11">
        <v>48295.278299999998</v>
      </c>
      <c r="F36" s="38">
        <f>SUM(E36-C36)</f>
        <v>-350587.09505</v>
      </c>
      <c r="G36" s="39">
        <f>SUM(E36-D36)</f>
        <v>-350587.09505</v>
      </c>
      <c r="H36" s="32">
        <v>65133.337749999999</v>
      </c>
    </row>
    <row r="37" spans="1:8" ht="24" x14ac:dyDescent="0.25">
      <c r="A37" s="1" t="s">
        <v>66</v>
      </c>
      <c r="B37" s="21" t="s">
        <v>67</v>
      </c>
      <c r="C37" s="25"/>
      <c r="D37" s="16"/>
      <c r="E37" s="11"/>
      <c r="F37" s="38">
        <f t="shared" si="1"/>
        <v>0</v>
      </c>
      <c r="G37" s="39">
        <f t="shared" si="2"/>
        <v>0</v>
      </c>
      <c r="H37" s="32"/>
    </row>
    <row r="38" spans="1:8" ht="15.75" thickBot="1" x14ac:dyDescent="0.3">
      <c r="A38" s="5" t="s">
        <v>68</v>
      </c>
      <c r="B38" s="22" t="s">
        <v>69</v>
      </c>
      <c r="C38" s="26">
        <v>1463</v>
      </c>
      <c r="D38" s="17">
        <v>1463</v>
      </c>
      <c r="E38" s="13">
        <v>215.75609</v>
      </c>
      <c r="F38" s="42">
        <f t="shared" si="1"/>
        <v>-1247.2439099999999</v>
      </c>
      <c r="G38" s="45">
        <f t="shared" si="2"/>
        <v>-1247.2439099999999</v>
      </c>
      <c r="H38" s="35">
        <v>193.36</v>
      </c>
    </row>
    <row r="39" spans="1:8" ht="15.75" thickBot="1" x14ac:dyDescent="0.3">
      <c r="A39" s="7" t="s">
        <v>70</v>
      </c>
      <c r="B39" s="19" t="s">
        <v>71</v>
      </c>
      <c r="C39" s="8">
        <f>SUM(C40:C41)</f>
        <v>300</v>
      </c>
      <c r="D39" s="8">
        <f>SUM(D40:D41)</f>
        <v>300</v>
      </c>
      <c r="E39" s="8">
        <f>SUM(E40:E41)</f>
        <v>37.92</v>
      </c>
      <c r="F39" s="43">
        <f t="shared" si="1"/>
        <v>-262.08</v>
      </c>
      <c r="G39" s="43">
        <f t="shared" si="2"/>
        <v>-262.08</v>
      </c>
      <c r="H39" s="8">
        <f>SUM(H40:H41)</f>
        <v>0</v>
      </c>
    </row>
    <row r="40" spans="1:8" x14ac:dyDescent="0.25">
      <c r="A40" s="4" t="s">
        <v>72</v>
      </c>
      <c r="B40" s="20" t="s">
        <v>73</v>
      </c>
      <c r="C40" s="24">
        <v>300</v>
      </c>
      <c r="D40" s="24">
        <v>300</v>
      </c>
      <c r="E40" s="14">
        <v>37.92</v>
      </c>
      <c r="F40" s="40">
        <f t="shared" si="1"/>
        <v>-262.08</v>
      </c>
      <c r="G40" s="41">
        <f t="shared" si="2"/>
        <v>-262.08</v>
      </c>
      <c r="H40" s="34">
        <v>0</v>
      </c>
    </row>
    <row r="41" spans="1:8" ht="15.75" thickBot="1" x14ac:dyDescent="0.3">
      <c r="A41" s="5" t="s">
        <v>74</v>
      </c>
      <c r="B41" s="22" t="s">
        <v>75</v>
      </c>
      <c r="C41" s="26"/>
      <c r="D41" s="17"/>
      <c r="E41" s="13"/>
      <c r="F41" s="42">
        <f t="shared" si="1"/>
        <v>0</v>
      </c>
      <c r="G41" s="45">
        <f t="shared" si="2"/>
        <v>0</v>
      </c>
      <c r="H41" s="35"/>
    </row>
    <row r="42" spans="1:8" ht="15.75" thickBot="1" x14ac:dyDescent="0.3">
      <c r="A42" s="7" t="s">
        <v>76</v>
      </c>
      <c r="B42" s="19" t="s">
        <v>77</v>
      </c>
      <c r="C42" s="8">
        <f>SUM(C43:C50)</f>
        <v>4905253.04794</v>
      </c>
      <c r="D42" s="8">
        <f>SUM(D43:D50)</f>
        <v>4905253.04794</v>
      </c>
      <c r="E42" s="8">
        <f>SUM(E43:E50)</f>
        <v>540441.67884999991</v>
      </c>
      <c r="F42" s="43">
        <f t="shared" si="1"/>
        <v>-4364811.3690900002</v>
      </c>
      <c r="G42" s="43">
        <f t="shared" si="2"/>
        <v>-4364811.3690900002</v>
      </c>
      <c r="H42" s="8">
        <f>SUM(H43:H50)</f>
        <v>478646.90928000002</v>
      </c>
    </row>
    <row r="43" spans="1:8" x14ac:dyDescent="0.25">
      <c r="A43" s="4" t="s">
        <v>78</v>
      </c>
      <c r="B43" s="20" t="s">
        <v>79</v>
      </c>
      <c r="C43" s="24">
        <v>1332428.5577400001</v>
      </c>
      <c r="D43" s="24">
        <v>1332428.5577400001</v>
      </c>
      <c r="E43" s="14">
        <v>182477.65343999999</v>
      </c>
      <c r="F43" s="40">
        <f t="shared" si="1"/>
        <v>-1149950.9043000001</v>
      </c>
      <c r="G43" s="41">
        <f t="shared" si="2"/>
        <v>-1149950.9043000001</v>
      </c>
      <c r="H43" s="34">
        <v>167922.50068999999</v>
      </c>
    </row>
    <row r="44" spans="1:8" x14ac:dyDescent="0.25">
      <c r="A44" s="1" t="s">
        <v>80</v>
      </c>
      <c r="B44" s="21" t="s">
        <v>81</v>
      </c>
      <c r="C44" s="25">
        <v>3277409.2892800001</v>
      </c>
      <c r="D44" s="25">
        <v>3277409.2892800001</v>
      </c>
      <c r="E44" s="11">
        <v>303541.74579999998</v>
      </c>
      <c r="F44" s="38">
        <f t="shared" si="1"/>
        <v>-2973867.54348</v>
      </c>
      <c r="G44" s="39">
        <f t="shared" si="2"/>
        <v>-2973867.54348</v>
      </c>
      <c r="H44" s="32">
        <v>261199.97664000001</v>
      </c>
    </row>
    <row r="45" spans="1:8" x14ac:dyDescent="0.25">
      <c r="A45" s="1" t="s">
        <v>82</v>
      </c>
      <c r="B45" s="21" t="s">
        <v>83</v>
      </c>
      <c r="C45" s="25">
        <v>229030.75511999999</v>
      </c>
      <c r="D45" s="25">
        <v>229030.75511999999</v>
      </c>
      <c r="E45" s="11">
        <v>46141.507319999997</v>
      </c>
      <c r="F45" s="38">
        <f t="shared" si="1"/>
        <v>-182889.24779999998</v>
      </c>
      <c r="G45" s="39">
        <f t="shared" si="2"/>
        <v>-182889.24779999998</v>
      </c>
      <c r="H45" s="32">
        <v>42380.868719999999</v>
      </c>
    </row>
    <row r="46" spans="1:8" x14ac:dyDescent="0.25">
      <c r="A46" s="1" t="s">
        <v>84</v>
      </c>
      <c r="B46" s="21" t="s">
        <v>85</v>
      </c>
      <c r="C46" s="25"/>
      <c r="D46" s="16"/>
      <c r="E46" s="11"/>
      <c r="F46" s="38">
        <f t="shared" si="1"/>
        <v>0</v>
      </c>
      <c r="G46" s="39">
        <f t="shared" si="2"/>
        <v>0</v>
      </c>
      <c r="H46" s="32"/>
    </row>
    <row r="47" spans="1:8" ht="24" x14ac:dyDescent="0.25">
      <c r="A47" s="1" t="s">
        <v>86</v>
      </c>
      <c r="B47" s="21" t="s">
        <v>87</v>
      </c>
      <c r="C47" s="25"/>
      <c r="D47" s="16"/>
      <c r="E47" s="11"/>
      <c r="F47" s="38">
        <f t="shared" si="1"/>
        <v>0</v>
      </c>
      <c r="G47" s="39">
        <f t="shared" si="2"/>
        <v>0</v>
      </c>
      <c r="H47" s="32"/>
    </row>
    <row r="48" spans="1:8" x14ac:dyDescent="0.25">
      <c r="A48" s="1" t="s">
        <v>88</v>
      </c>
      <c r="B48" s="21" t="s">
        <v>89</v>
      </c>
      <c r="C48" s="25"/>
      <c r="D48" s="16"/>
      <c r="E48" s="11"/>
      <c r="F48" s="38">
        <f t="shared" si="1"/>
        <v>0</v>
      </c>
      <c r="G48" s="39">
        <f t="shared" si="2"/>
        <v>0</v>
      </c>
      <c r="H48" s="32"/>
    </row>
    <row r="49" spans="1:8" x14ac:dyDescent="0.25">
      <c r="A49" s="1" t="s">
        <v>90</v>
      </c>
      <c r="B49" s="21" t="s">
        <v>91</v>
      </c>
      <c r="C49" s="25">
        <v>4190</v>
      </c>
      <c r="D49" s="25">
        <v>4190</v>
      </c>
      <c r="E49" s="11">
        <v>0</v>
      </c>
      <c r="F49" s="38">
        <f t="shared" si="1"/>
        <v>-4190</v>
      </c>
      <c r="G49" s="39">
        <f t="shared" si="2"/>
        <v>-4190</v>
      </c>
      <c r="H49" s="32">
        <v>0</v>
      </c>
    </row>
    <row r="50" spans="1:8" ht="15.75" thickBot="1" x14ac:dyDescent="0.3">
      <c r="A50" s="5" t="s">
        <v>92</v>
      </c>
      <c r="B50" s="22" t="s">
        <v>93</v>
      </c>
      <c r="C50" s="26">
        <v>62194.445800000001</v>
      </c>
      <c r="D50" s="26">
        <v>62194.445800000001</v>
      </c>
      <c r="E50" s="13">
        <v>8280.7722900000008</v>
      </c>
      <c r="F50" s="42">
        <f t="shared" si="1"/>
        <v>-53913.673510000001</v>
      </c>
      <c r="G50" s="45">
        <f t="shared" si="2"/>
        <v>-53913.673510000001</v>
      </c>
      <c r="H50" s="35">
        <v>7143.5632299999997</v>
      </c>
    </row>
    <row r="51" spans="1:8" ht="15.75" thickBot="1" x14ac:dyDescent="0.3">
      <c r="A51" s="7" t="s">
        <v>94</v>
      </c>
      <c r="B51" s="19" t="s">
        <v>95</v>
      </c>
      <c r="C51" s="8">
        <f>SUM(C52:C53)</f>
        <v>185147.66329</v>
      </c>
      <c r="D51" s="8">
        <f>SUM(D52:D53)</f>
        <v>185147.66329</v>
      </c>
      <c r="E51" s="8">
        <f>SUM(E52:E53)</f>
        <v>39166.275220000003</v>
      </c>
      <c r="F51" s="43">
        <f t="shared" si="1"/>
        <v>-145981.38806999999</v>
      </c>
      <c r="G51" s="43">
        <f t="shared" si="2"/>
        <v>-145981.38806999999</v>
      </c>
      <c r="H51" s="8">
        <f>SUM(H52:H53)</f>
        <v>31408.992199999997</v>
      </c>
    </row>
    <row r="52" spans="1:8" x14ac:dyDescent="0.25">
      <c r="A52" s="4" t="s">
        <v>96</v>
      </c>
      <c r="B52" s="20" t="s">
        <v>97</v>
      </c>
      <c r="C52" s="24">
        <v>168770.41375000001</v>
      </c>
      <c r="D52" s="24">
        <v>168770.41375000001</v>
      </c>
      <c r="E52" s="14">
        <v>35105.453070000003</v>
      </c>
      <c r="F52" s="40">
        <f t="shared" si="1"/>
        <v>-133664.96068000002</v>
      </c>
      <c r="G52" s="41">
        <f t="shared" si="2"/>
        <v>-133664.96068000002</v>
      </c>
      <c r="H52" s="34">
        <v>29606.642059999998</v>
      </c>
    </row>
    <row r="53" spans="1:8" ht="15.75" thickBot="1" x14ac:dyDescent="0.3">
      <c r="A53" s="5" t="s">
        <v>98</v>
      </c>
      <c r="B53" s="22" t="s">
        <v>99</v>
      </c>
      <c r="C53" s="26">
        <v>16377.249540000001</v>
      </c>
      <c r="D53" s="26">
        <v>16377.249540000001</v>
      </c>
      <c r="E53" s="13">
        <v>4060.82215</v>
      </c>
      <c r="F53" s="42">
        <f t="shared" si="1"/>
        <v>-12316.427390000001</v>
      </c>
      <c r="G53" s="45">
        <f t="shared" si="2"/>
        <v>-12316.427390000001</v>
      </c>
      <c r="H53" s="35">
        <v>1802.35014</v>
      </c>
    </row>
    <row r="54" spans="1:8" ht="15.75" thickBot="1" x14ac:dyDescent="0.3">
      <c r="A54" s="7" t="s">
        <v>100</v>
      </c>
      <c r="B54" s="19" t="s">
        <v>101</v>
      </c>
      <c r="C54" s="8">
        <f>SUM(C55:C59)</f>
        <v>92221.4</v>
      </c>
      <c r="D54" s="8">
        <f>SUM(D55:D59)</f>
        <v>92221.4</v>
      </c>
      <c r="E54" s="8">
        <f>SUM(E55:E59)</f>
        <v>8439.1999099999994</v>
      </c>
      <c r="F54" s="43">
        <f t="shared" si="1"/>
        <v>-83782.200089999998</v>
      </c>
      <c r="G54" s="43">
        <f t="shared" si="2"/>
        <v>-83782.200089999998</v>
      </c>
      <c r="H54" s="8">
        <f>SUM(H55:H59)</f>
        <v>60624.272400000002</v>
      </c>
    </row>
    <row r="55" spans="1:8" x14ac:dyDescent="0.25">
      <c r="A55" s="4" t="s">
        <v>102</v>
      </c>
      <c r="B55" s="20" t="s">
        <v>103</v>
      </c>
      <c r="C55" s="24">
        <v>8870.4</v>
      </c>
      <c r="D55" s="24">
        <v>8870.4</v>
      </c>
      <c r="E55" s="14">
        <v>1210.3928000000001</v>
      </c>
      <c r="F55" s="40">
        <f t="shared" si="1"/>
        <v>-7660.0072</v>
      </c>
      <c r="G55" s="41">
        <f t="shared" si="2"/>
        <v>-7660.0072</v>
      </c>
      <c r="H55" s="34">
        <v>1719.7668699999999</v>
      </c>
    </row>
    <row r="56" spans="1:8" x14ac:dyDescent="0.25">
      <c r="A56" s="1" t="s">
        <v>104</v>
      </c>
      <c r="B56" s="21" t="s">
        <v>105</v>
      </c>
      <c r="C56" s="25"/>
      <c r="D56" s="16"/>
      <c r="E56" s="11"/>
      <c r="F56" s="38">
        <f t="shared" si="1"/>
        <v>0</v>
      </c>
      <c r="G56" s="39">
        <f t="shared" si="2"/>
        <v>0</v>
      </c>
      <c r="H56" s="32"/>
    </row>
    <row r="57" spans="1:8" x14ac:dyDescent="0.25">
      <c r="A57" s="1" t="s">
        <v>106</v>
      </c>
      <c r="B57" s="21" t="s">
        <v>107</v>
      </c>
      <c r="C57" s="25">
        <v>5095</v>
      </c>
      <c r="D57" s="25">
        <v>5095</v>
      </c>
      <c r="E57" s="11">
        <v>58</v>
      </c>
      <c r="F57" s="38">
        <f t="shared" si="1"/>
        <v>-5037</v>
      </c>
      <c r="G57" s="39">
        <f t="shared" si="2"/>
        <v>-5037</v>
      </c>
      <c r="H57" s="32">
        <v>13982.53059</v>
      </c>
    </row>
    <row r="58" spans="1:8" x14ac:dyDescent="0.25">
      <c r="A58" s="1" t="s">
        <v>108</v>
      </c>
      <c r="B58" s="21" t="s">
        <v>109</v>
      </c>
      <c r="C58" s="25">
        <v>77256</v>
      </c>
      <c r="D58" s="25">
        <v>77256</v>
      </c>
      <c r="E58" s="11">
        <v>6990.8071099999997</v>
      </c>
      <c r="F58" s="38">
        <f t="shared" si="1"/>
        <v>-70265.192890000006</v>
      </c>
      <c r="G58" s="39">
        <f t="shared" si="2"/>
        <v>-70265.192890000006</v>
      </c>
      <c r="H58" s="32">
        <v>44921.97494</v>
      </c>
    </row>
    <row r="59" spans="1:8" ht="15.75" thickBot="1" x14ac:dyDescent="0.3">
      <c r="A59" s="5" t="s">
        <v>110</v>
      </c>
      <c r="B59" s="22" t="s">
        <v>111</v>
      </c>
      <c r="C59" s="26">
        <v>1000</v>
      </c>
      <c r="D59" s="26">
        <v>1000</v>
      </c>
      <c r="E59" s="13">
        <v>180</v>
      </c>
      <c r="F59" s="42">
        <f t="shared" si="1"/>
        <v>-820</v>
      </c>
      <c r="G59" s="45">
        <f t="shared" si="2"/>
        <v>-820</v>
      </c>
      <c r="H59" s="35">
        <v>0</v>
      </c>
    </row>
    <row r="60" spans="1:8" ht="15.75" thickBot="1" x14ac:dyDescent="0.3">
      <c r="A60" s="7" t="s">
        <v>112</v>
      </c>
      <c r="B60" s="19" t="s">
        <v>113</v>
      </c>
      <c r="C60" s="8">
        <f>SUM(C61:C64)</f>
        <v>167100.56045999998</v>
      </c>
      <c r="D60" s="8">
        <f>SUM(D61:D64)</f>
        <v>167100.56045999998</v>
      </c>
      <c r="E60" s="8">
        <f>SUM(E61:E64)</f>
        <v>33245.276290000002</v>
      </c>
      <c r="F60" s="43">
        <f t="shared" ref="F60:F70" si="3">SUM(E60-C60)</f>
        <v>-133855.28416999997</v>
      </c>
      <c r="G60" s="43">
        <f t="shared" ref="G60:G70" si="4">SUM(E60-D60)</f>
        <v>-133855.28416999997</v>
      </c>
      <c r="H60" s="8">
        <f>SUM(H61:H64)</f>
        <v>35876.242639999997</v>
      </c>
    </row>
    <row r="61" spans="1:8" x14ac:dyDescent="0.25">
      <c r="A61" s="4" t="s">
        <v>114</v>
      </c>
      <c r="B61" s="20" t="s">
        <v>115</v>
      </c>
      <c r="C61" s="24">
        <v>134411.96</v>
      </c>
      <c r="D61" s="24">
        <v>134411.96</v>
      </c>
      <c r="E61" s="14">
        <v>23979.53613</v>
      </c>
      <c r="F61" s="40">
        <f t="shared" si="3"/>
        <v>-110432.42387</v>
      </c>
      <c r="G61" s="41">
        <f t="shared" si="4"/>
        <v>-110432.42387</v>
      </c>
      <c r="H61" s="34">
        <v>25571.280429999999</v>
      </c>
    </row>
    <row r="62" spans="1:8" x14ac:dyDescent="0.25">
      <c r="A62" s="1" t="s">
        <v>116</v>
      </c>
      <c r="B62" s="21" t="s">
        <v>117</v>
      </c>
      <c r="C62" s="25">
        <v>12511</v>
      </c>
      <c r="D62" s="25">
        <v>12511</v>
      </c>
      <c r="E62" s="11">
        <v>5308.1396999999997</v>
      </c>
      <c r="F62" s="38">
        <f t="shared" si="3"/>
        <v>-7202.8603000000003</v>
      </c>
      <c r="G62" s="39">
        <f t="shared" si="4"/>
        <v>-7202.8603000000003</v>
      </c>
      <c r="H62" s="32">
        <v>4448.0266000000001</v>
      </c>
    </row>
    <row r="63" spans="1:8" x14ac:dyDescent="0.25">
      <c r="A63" s="1" t="s">
        <v>118</v>
      </c>
      <c r="B63" s="21" t="s">
        <v>119</v>
      </c>
      <c r="C63" s="26">
        <v>20000</v>
      </c>
      <c r="D63" s="26">
        <v>20000</v>
      </c>
      <c r="E63" s="13">
        <v>3780</v>
      </c>
      <c r="F63" s="38">
        <f t="shared" si="3"/>
        <v>-16220</v>
      </c>
      <c r="G63" s="39">
        <f t="shared" si="4"/>
        <v>-16220</v>
      </c>
      <c r="H63" s="35">
        <v>4620</v>
      </c>
    </row>
    <row r="64" spans="1:8" ht="15.75" thickBot="1" x14ac:dyDescent="0.3">
      <c r="A64" s="5" t="s">
        <v>120</v>
      </c>
      <c r="B64" s="22" t="s">
        <v>121</v>
      </c>
      <c r="C64" s="26">
        <v>177.60046</v>
      </c>
      <c r="D64" s="26">
        <v>177.60046</v>
      </c>
      <c r="E64" s="13">
        <v>177.60046</v>
      </c>
      <c r="F64" s="42">
        <f t="shared" si="3"/>
        <v>0</v>
      </c>
      <c r="G64" s="45">
        <f t="shared" si="4"/>
        <v>0</v>
      </c>
      <c r="H64" s="35">
        <v>1236.93561</v>
      </c>
    </row>
    <row r="65" spans="1:8" ht="15.75" thickBot="1" x14ac:dyDescent="0.3">
      <c r="A65" s="7" t="s">
        <v>122</v>
      </c>
      <c r="B65" s="19" t="s">
        <v>123</v>
      </c>
      <c r="C65" s="8">
        <f>SUM(C66:C68)</f>
        <v>6632.6</v>
      </c>
      <c r="D65" s="8">
        <f>SUM(D66:D68)</f>
        <v>6632.6</v>
      </c>
      <c r="E65" s="8">
        <f>SUM(E66:E68)</f>
        <v>686.12941000000001</v>
      </c>
      <c r="F65" s="43">
        <f t="shared" si="3"/>
        <v>-5946.4705900000008</v>
      </c>
      <c r="G65" s="43">
        <f t="shared" si="4"/>
        <v>-5946.4705900000008</v>
      </c>
      <c r="H65" s="8">
        <f>SUM(H66:H68)</f>
        <v>629.90736000000004</v>
      </c>
    </row>
    <row r="66" spans="1:8" x14ac:dyDescent="0.25">
      <c r="A66" s="4" t="s">
        <v>124</v>
      </c>
      <c r="B66" s="20" t="s">
        <v>125</v>
      </c>
      <c r="C66" s="24"/>
      <c r="D66" s="15"/>
      <c r="E66" s="14"/>
      <c r="F66" s="40">
        <f t="shared" si="3"/>
        <v>0</v>
      </c>
      <c r="G66" s="41">
        <f t="shared" si="4"/>
        <v>0</v>
      </c>
      <c r="H66" s="34"/>
    </row>
    <row r="67" spans="1:8" x14ac:dyDescent="0.25">
      <c r="A67" s="1" t="s">
        <v>126</v>
      </c>
      <c r="B67" s="21" t="s">
        <v>127</v>
      </c>
      <c r="C67" s="25"/>
      <c r="D67" s="16"/>
      <c r="E67" s="11"/>
      <c r="F67" s="38">
        <f t="shared" si="3"/>
        <v>0</v>
      </c>
      <c r="G67" s="39">
        <f t="shared" si="4"/>
        <v>0</v>
      </c>
      <c r="H67" s="32"/>
    </row>
    <row r="68" spans="1:8" ht="15.75" thickBot="1" x14ac:dyDescent="0.3">
      <c r="A68" s="5" t="s">
        <v>128</v>
      </c>
      <c r="B68" s="22" t="s">
        <v>129</v>
      </c>
      <c r="C68" s="26">
        <v>6632.6</v>
      </c>
      <c r="D68" s="26">
        <v>6632.6</v>
      </c>
      <c r="E68" s="13">
        <v>686.12941000000001</v>
      </c>
      <c r="F68" s="42">
        <f t="shared" si="3"/>
        <v>-5946.4705900000008</v>
      </c>
      <c r="G68" s="45">
        <f t="shared" si="4"/>
        <v>-5946.4705900000008</v>
      </c>
      <c r="H68" s="35">
        <v>629.90736000000004</v>
      </c>
    </row>
    <row r="69" spans="1:8" ht="15.75" thickBot="1" x14ac:dyDescent="0.3">
      <c r="A69" s="7" t="s">
        <v>130</v>
      </c>
      <c r="B69" s="19" t="s">
        <v>131</v>
      </c>
      <c r="C69" s="8">
        <f>SUM(C70)</f>
        <v>3000</v>
      </c>
      <c r="D69" s="8">
        <f>SUM(D70)</f>
        <v>3000</v>
      </c>
      <c r="E69" s="8">
        <v>0</v>
      </c>
      <c r="F69" s="43">
        <f t="shared" si="3"/>
        <v>-3000</v>
      </c>
      <c r="G69" s="43">
        <f t="shared" si="4"/>
        <v>-3000</v>
      </c>
      <c r="H69" s="8">
        <v>0</v>
      </c>
    </row>
    <row r="70" spans="1:8" ht="15.75" thickBot="1" x14ac:dyDescent="0.3">
      <c r="A70" s="4" t="s">
        <v>132</v>
      </c>
      <c r="B70" s="20" t="s">
        <v>133</v>
      </c>
      <c r="C70" s="29">
        <v>3000</v>
      </c>
      <c r="D70" s="29">
        <v>3000</v>
      </c>
      <c r="E70" s="30">
        <v>0</v>
      </c>
      <c r="F70" s="40">
        <f t="shared" si="3"/>
        <v>-3000</v>
      </c>
      <c r="G70" s="46">
        <f t="shared" si="4"/>
        <v>-3000</v>
      </c>
      <c r="H70" s="31">
        <v>0</v>
      </c>
    </row>
    <row r="71" spans="1:8" x14ac:dyDescent="0.25">
      <c r="A71" s="2"/>
    </row>
    <row r="72" spans="1:8" x14ac:dyDescent="0.25">
      <c r="A72" s="3" t="s">
        <v>136</v>
      </c>
    </row>
  </sheetData>
  <mergeCells count="1">
    <mergeCell ref="A1:H1"/>
  </mergeCells>
  <pageMargins left="0.7" right="0.7" top="0.75" bottom="0.75" header="0.3" footer="0.3"/>
  <pageSetup paperSize="9" scale="6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2024-04-22T14:04:51Z</dcterms:modified>
</cp:coreProperties>
</file>