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апрель\"/>
    </mc:Choice>
  </mc:AlternateContent>
  <xr:revisionPtr revIDLastSave="0" documentId="13_ncr:1_{12B1C19F-A443-4EF6-B3D0-615636A97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3" l="1"/>
  <c r="G77" i="3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<sst xmlns="http://schemas.openxmlformats.org/spreadsheetml/2006/main" count="168" uniqueCount="168">
  <si>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</si>
  <si>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</si>
  <si>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</si>
  <si>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</si>
  <si>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</si>
  <si>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</si>
  <si>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</si>
  <si>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</si>
  <si>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</si>
  <si>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</si>
  <si>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</si>
  <si>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</si>
  <si>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</si>
  <si>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</si>
  <si>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</si>
  <si>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</si>
  <si>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</si>
  <si>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</si>
  <si>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</si>
  <si>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</si>
  <si>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</si>
  <si>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</si>
  <si>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</si>
  <si>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</si>
  <si>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</si>
  <si>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</si>
  <si>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</si>
  <si>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</si>
  <si>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</si>
  <si>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</si>
  <si>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</si>
  <si>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</si>
  <si>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</si>
  <si>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</si>
  <si>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</si>
  <si>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</si>
  <si>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</si>
  <si>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</si>
  <si>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</si>
  <si>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</si>
  <si>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</si>
  <si>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</si>
  <si>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</si>
  <si>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</si>
  <si>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</si>
  <si>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</si>
  <si>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</si>
  <si>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</si>
  <si>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</si>
  <si>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</si>
  <si>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</si>
  <si>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</si>
  <si>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</si>
  <si>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</si>
  <si>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</si>
  <si>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</si>
  <si>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</si>
  <si>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</si>
  <si>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</si>
  <si>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</si>
  <si>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</si>
  <si>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</si>
  <si>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</si>
  <si>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</si>
  <si>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</si>
  <si>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</si>
  <si>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</si>
  <si>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</si>
  <si>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</si>
  <si>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</si>
  <si>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</si>
  <si>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</si>
  <si>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</si>
  <si>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</si>
  <si>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</si>
  <si>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</si>
  <si>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</si>
  <si>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</si>
  <si>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</si>
  <si>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</si>
  <si>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</si>
  <si>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</si>
  <si>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</si>
  <si>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</si>
  <si>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</si>
  <si>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</si>
  <si>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</si>
  <si>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</si>
  <si>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</si>
  <si>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</si>
  <si>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</si>
  <si>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</si>
  <si>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</si>
  <si>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</si>
  <si>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</si>
  <si>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</si>
  <si>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</si>
  <si>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</si>
  <si>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</si>
  <si>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</si>
  <si>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</si>
  <si>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</si>
  <si>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</si>
  <si>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</si>
  <si>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</si>
  <si>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</si>
  <si>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</si>
  <si>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</si>
  <si>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</si>
  <si>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</si>
  <si>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</si>
  <si>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</si>
  <si>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</si>
  <si>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</si>
  <si>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</si>
  <si>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</si>
  <si>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</si>
  <si>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</si>
  <si>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</si>
  <si>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</si>
  <si>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</si>
  <si>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</si>
  <si>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</si>
  <si>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</si>
  <si>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</si>
  <si>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</si>
  <si>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</si>
  <si>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</si>
  <si>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</si>
  <si>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</si>
  <si>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</si>
  <si>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</si>
  <si>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</si>
  <si>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</si>
  <si>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</si>
  <si>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</si>
  <si>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</si>
  <si>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</si>
  <si>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</si>
  <si>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</si>
  <si>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</si>
  <si>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</si>
  <si>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</si>
  <si>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</si>
  <si>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</si>
  <si>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</si>
  <si>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</si>
  <si>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</si>
  <si>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</si>
  <si>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</si>
  <si>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</si>
  <si>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</si>
  <si>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</si>
  <si>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</si>
  <si>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</si>
  <si>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</si>
  <si>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</si>
  <si>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</si>
  <si>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</si>
  <si>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</si>
  <si>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</si>
  <si>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</si>
  <si>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</si>
  <si>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</si>
  <si>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</si>
  <si>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01.05.2023)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</si>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</sst>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E85" sqref="E85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53.25" customHeight="1" x14ac:dyDescent="0.25">
      <c r="A1" s="42" t="s">
        <v>165</v>
      </c>
      <c r="B1" s="42"/>
      <c r="C1" s="42"/>
      <c r="D1" s="42"/>
      <c r="E1" s="42"/>
      <c r="F1" s="42"/>
      <c r="G1" s="42"/>
    </row>
    <row r="2" spans="1:7" ht="15.75" thickBot="1" x14ac:dyDescent="0.3">
      <c r="F2" s="41"/>
    </row>
    <row r="3" spans="1:7" ht="60.75" thickBot="1" x14ac:dyDescent="0.3">
      <c r="A3" s="33" t="s">
        <v>158</v>
      </c>
      <c r="B3" s="34" t="s">
        <v>159</v>
      </c>
      <c r="C3" s="34" t="s">
        <v>164</v>
      </c>
      <c r="D3" s="34" t="s">
        <v>166</v>
      </c>
      <c r="E3" s="34" t="s">
        <v>162</v>
      </c>
      <c r="F3" s="34" t="s">
        <v>167</v>
      </c>
      <c r="G3" s="35" t="s">
        <v>163</v>
      </c>
    </row>
    <row r="4" spans="1:7" ht="15.75" thickBot="1" x14ac:dyDescent="0.3">
      <c r="A4" s="11"/>
      <c r="B4" s="12" t="s">
        <v>0</v>
      </c>
      <c r="C4" s="13">
        <f>SUM(C5,C16,C19,C23,C34,C40,C43,C52,C55,C63,C69,C74,C78)</f>
        <v>6289808.1281599989</v>
      </c>
      <c r="D4" s="13">
        <f>SUM(D5,D16,D19,D23,D34,D40,D43,D52,D55,D63,D69,D74,D78)</f>
        <v>1284630.66135</v>
      </c>
      <c r="E4" s="13">
        <f>D4/C4*100</f>
        <v>20.424003962833154</v>
      </c>
      <c r="F4" s="13">
        <f>SUM(F5,F16,F19,F23,F34,F40,F43,F52,F55,F63,F69,F74,F78)</f>
        <v>1155394.0638100002</v>
      </c>
      <c r="G4" s="14">
        <f>D4/F4*100</f>
        <v>111.18549952678762</v>
      </c>
    </row>
    <row r="5" spans="1:7" ht="15.75" thickBot="1" x14ac:dyDescent="0.3">
      <c r="A5" s="24" t="s">
        <v>1</v>
      </c>
      <c r="B5" s="25" t="s">
        <v>2</v>
      </c>
      <c r="C5" s="26">
        <f>SUM(C6:C15)</f>
        <v>754290.62630999996</v>
      </c>
      <c r="D5" s="26">
        <f>SUM(D6:D15)</f>
        <v>168062.14808000001</v>
      </c>
      <c r="E5" s="26">
        <f>D5/C5*100</f>
        <v>22.280821505387429</v>
      </c>
      <c r="F5" s="26">
        <f>SUM(F6:F15)</f>
        <v>159371.66422999999</v>
      </c>
      <c r="G5" s="27">
        <f>D5/F5*100</f>
        <v>105.45296674411217</v>
      </c>
    </row>
    <row r="6" spans="1:7" ht="24" x14ac:dyDescent="0.25">
      <c r="A6" s="7" t="s">
        <v>3</v>
      </c>
      <c r="B6" s="8" t="s">
        <v>4</v>
      </c>
      <c r="C6" s="15">
        <v>4817.28</v>
      </c>
      <c r="D6" s="36">
        <v>2003.0927300000001</v>
      </c>
      <c r="E6" s="21">
        <f>D6/C6*100</f>
        <v>41.581405481931718</v>
      </c>
      <c r="F6" s="36">
        <v>1334.5727400000001</v>
      </c>
      <c r="G6" s="18">
        <f t="shared" ref="G6:G15" si="0">D6/F6*100</f>
        <v>150.0924355760481</v>
      </c>
    </row>
    <row r="7" spans="1:7" ht="36" x14ac:dyDescent="0.25">
      <c r="A7" s="3" t="s">
        <v>5</v>
      </c>
      <c r="B7" s="2" t="s">
        <v>6</v>
      </c>
      <c r="C7" s="16">
        <v>4760.05</v>
      </c>
      <c r="D7" s="37">
        <v>1536.88951</v>
      </c>
      <c r="E7" s="23">
        <f t="shared" ref="E7:E8" si="1">D7/C7*100</f>
        <v>32.287255596054656</v>
      </c>
      <c r="F7" s="37">
        <v>1199.5467900000001</v>
      </c>
      <c r="G7" s="19">
        <f t="shared" si="0"/>
        <v>128.12251450399862</v>
      </c>
    </row>
    <row r="8" spans="1:7" ht="36" x14ac:dyDescent="0.25">
      <c r="A8" s="3" t="s">
        <v>7</v>
      </c>
      <c r="B8" s="2" t="s">
        <v>8</v>
      </c>
      <c r="C8" s="16">
        <v>395804.91054999997</v>
      </c>
      <c r="D8" s="37">
        <v>73949.207739999998</v>
      </c>
      <c r="E8" s="23">
        <f t="shared" si="1"/>
        <v>18.683246662413094</v>
      </c>
      <c r="F8" s="37">
        <v>67316.424740000002</v>
      </c>
      <c r="G8" s="19">
        <f t="shared" si="0"/>
        <v>109.85314212039358</v>
      </c>
    </row>
    <row r="9" spans="1:7" x14ac:dyDescent="0.25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 x14ac:dyDescent="0.25">
      <c r="A10" s="3" t="s">
        <v>11</v>
      </c>
      <c r="B10" s="2" t="s">
        <v>12</v>
      </c>
      <c r="C10" s="16">
        <v>38868.379999999997</v>
      </c>
      <c r="D10" s="37">
        <v>10152.21142</v>
      </c>
      <c r="E10" s="23">
        <f t="shared" ref="E10:E15" si="2">D10/C10*100</f>
        <v>26.119461166120121</v>
      </c>
      <c r="F10" s="37">
        <v>9566.2339200000006</v>
      </c>
      <c r="G10" s="19">
        <f t="shared" si="0"/>
        <v>106.12547743344332</v>
      </c>
    </row>
    <row r="11" spans="1:7" x14ac:dyDescent="0.25">
      <c r="A11" s="3" t="s">
        <v>13</v>
      </c>
      <c r="B11" s="2" t="s">
        <v>14</v>
      </c>
      <c r="C11" s="16"/>
      <c r="D11" s="37"/>
      <c r="E11" s="23"/>
      <c r="F11" s="37">
        <v>1031.0598399999999</v>
      </c>
      <c r="G11" s="19">
        <f t="shared" si="0"/>
        <v>0</v>
      </c>
    </row>
    <row r="12" spans="1:7" x14ac:dyDescent="0.25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 x14ac:dyDescent="0.25">
      <c r="A13" s="3" t="s">
        <v>17</v>
      </c>
      <c r="B13" s="2" t="s">
        <v>18</v>
      </c>
      <c r="C13" s="16">
        <v>6956.0976700000001</v>
      </c>
      <c r="D13" s="37">
        <v>0</v>
      </c>
      <c r="E13" s="23"/>
      <c r="F13" s="37">
        <v>0</v>
      </c>
      <c r="G13" s="19"/>
    </row>
    <row r="14" spans="1:7" ht="24" x14ac:dyDescent="0.25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 x14ac:dyDescent="0.3">
      <c r="A15" s="9" t="s">
        <v>21</v>
      </c>
      <c r="B15" s="10" t="s">
        <v>22</v>
      </c>
      <c r="C15" s="17">
        <v>303083.90808999998</v>
      </c>
      <c r="D15" s="38">
        <v>80420.746679999997</v>
      </c>
      <c r="E15" s="23">
        <f t="shared" si="2"/>
        <v>26.534152600447285</v>
      </c>
      <c r="F15" s="38">
        <v>78923.826199999996</v>
      </c>
      <c r="G15" s="20">
        <f t="shared" si="0"/>
        <v>101.89666486291055</v>
      </c>
    </row>
    <row r="16" spans="1:7" ht="15.75" thickBot="1" x14ac:dyDescent="0.3">
      <c r="A16" s="24" t="s">
        <v>23</v>
      </c>
      <c r="B16" s="25" t="s">
        <v>24</v>
      </c>
      <c r="C16" s="26">
        <f>SUM(C17:C18)</f>
        <v>8134.67</v>
      </c>
      <c r="D16" s="26">
        <f>SUM(D17:D18)</f>
        <v>1892.9600700000001</v>
      </c>
      <c r="E16" s="28">
        <f t="shared" ref="E16:E17" si="3">D16/C16*100</f>
        <v>23.270274885152073</v>
      </c>
      <c r="F16" s="29">
        <f>SUM(F17:F18)</f>
        <v>1772.61735</v>
      </c>
      <c r="G16" s="30"/>
    </row>
    <row r="17" spans="1:7" x14ac:dyDescent="0.25">
      <c r="A17" s="7" t="s">
        <v>25</v>
      </c>
      <c r="B17" s="8" t="s">
        <v>26</v>
      </c>
      <c r="C17" s="15">
        <v>8134.67</v>
      </c>
      <c r="D17" s="36">
        <v>1892.9600700000001</v>
      </c>
      <c r="E17" s="21">
        <f t="shared" si="3"/>
        <v>23.270274885152073</v>
      </c>
      <c r="F17" s="40">
        <v>1772.61735</v>
      </c>
      <c r="G17" s="18">
        <f t="shared" ref="G17" si="4">D17/F17*100</f>
        <v>106.78898466157966</v>
      </c>
    </row>
    <row r="18" spans="1:7" ht="15.75" thickBot="1" x14ac:dyDescent="0.3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 x14ac:dyDescent="0.3">
      <c r="A19" s="24" t="s">
        <v>29</v>
      </c>
      <c r="B19" s="25" t="s">
        <v>30</v>
      </c>
      <c r="C19" s="28">
        <f>SUM(C20:C22)</f>
        <v>91588.676760000002</v>
      </c>
      <c r="D19" s="29">
        <f>SUM(D20:D22)</f>
        <v>10357.841540000001</v>
      </c>
      <c r="E19" s="31">
        <f>D19/C19*100</f>
        <v>11.309085256403261</v>
      </c>
      <c r="F19" s="29">
        <f>SUM(F20:F22)</f>
        <v>9573.3768</v>
      </c>
      <c r="G19" s="30">
        <f>D19/F19*100</f>
        <v>108.19423236323469</v>
      </c>
    </row>
    <row r="20" spans="1:7" x14ac:dyDescent="0.25">
      <c r="A20" s="7" t="s">
        <v>31</v>
      </c>
      <c r="B20" s="8" t="s">
        <v>161</v>
      </c>
      <c r="C20" s="15">
        <v>1386.64</v>
      </c>
      <c r="D20" s="40">
        <v>0</v>
      </c>
      <c r="E20" s="21">
        <f>D20/C20*100</f>
        <v>0</v>
      </c>
      <c r="F20" s="40">
        <v>0</v>
      </c>
      <c r="G20" s="19"/>
    </row>
    <row r="21" spans="1:7" ht="22.5" customHeight="1" x14ac:dyDescent="0.25">
      <c r="A21" s="3" t="s">
        <v>33</v>
      </c>
      <c r="B21" s="2" t="s">
        <v>32</v>
      </c>
      <c r="C21" s="16">
        <v>33376.467519999998</v>
      </c>
      <c r="D21" s="37">
        <v>9433.8136200000008</v>
      </c>
      <c r="E21" s="23">
        <f>D21/C21*100</f>
        <v>28.264865400591084</v>
      </c>
      <c r="F21" s="37">
        <v>7355.5026500000004</v>
      </c>
      <c r="G21" s="19">
        <f t="shared" ref="G21:G22" si="5">D21/F21*100</f>
        <v>128.2551862040319</v>
      </c>
    </row>
    <row r="22" spans="1:7" ht="24.75" thickBot="1" x14ac:dyDescent="0.3">
      <c r="A22" s="9" t="s">
        <v>34</v>
      </c>
      <c r="B22" s="10" t="s">
        <v>35</v>
      </c>
      <c r="C22" s="17">
        <v>56825.569239999997</v>
      </c>
      <c r="D22" s="39">
        <v>924.02791999999999</v>
      </c>
      <c r="E22" s="22">
        <f>D22/C22*100</f>
        <v>1.6260777188124829</v>
      </c>
      <c r="F22" s="39">
        <v>2217.8741500000001</v>
      </c>
      <c r="G22" s="19">
        <f t="shared" si="5"/>
        <v>41.662775139878875</v>
      </c>
    </row>
    <row r="23" spans="1:7" ht="15.75" thickBot="1" x14ac:dyDescent="0.3">
      <c r="A23" s="24" t="s">
        <v>36</v>
      </c>
      <c r="B23" s="25" t="s">
        <v>37</v>
      </c>
      <c r="C23" s="28">
        <f>SUM(C24:C33)</f>
        <v>740035.87377999991</v>
      </c>
      <c r="D23" s="29">
        <f>SUM(D24:D33)</f>
        <v>169265.42461000002</v>
      </c>
      <c r="E23" s="31">
        <f>D23/C23*100</f>
        <v>22.87259720875636</v>
      </c>
      <c r="F23" s="29">
        <f>SUM(F24:F33)</f>
        <v>49640.909209999998</v>
      </c>
      <c r="G23" s="30">
        <f>D23/F23*100</f>
        <v>340.97970263586961</v>
      </c>
    </row>
    <row r="24" spans="1:7" x14ac:dyDescent="0.25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 x14ac:dyDescent="0.25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 x14ac:dyDescent="0.25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 x14ac:dyDescent="0.25">
      <c r="A27" s="3" t="s">
        <v>44</v>
      </c>
      <c r="B27" s="2" t="s">
        <v>45</v>
      </c>
      <c r="C27" s="16">
        <v>824</v>
      </c>
      <c r="D27" s="37">
        <v>100.18722</v>
      </c>
      <c r="E27" s="23">
        <f t="shared" ref="E27:E30" si="6">D27/C27*100</f>
        <v>12.158643203883495</v>
      </c>
      <c r="F27" s="37">
        <v>100.72727999999999</v>
      </c>
      <c r="G27" s="19">
        <f t="shared" ref="G27" si="7">D27/F27*100</f>
        <v>99.463839388892467</v>
      </c>
    </row>
    <row r="28" spans="1:7" x14ac:dyDescent="0.25">
      <c r="A28" s="3" t="s">
        <v>46</v>
      </c>
      <c r="B28" s="2" t="s">
        <v>47</v>
      </c>
      <c r="C28" s="16"/>
      <c r="D28" s="37"/>
      <c r="E28" s="23"/>
      <c r="F28" s="37"/>
      <c r="G28" s="19"/>
    </row>
    <row r="29" spans="1:7" x14ac:dyDescent="0.25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 x14ac:dyDescent="0.25">
      <c r="A30" s="3" t="s">
        <v>50</v>
      </c>
      <c r="B30" s="2" t="s">
        <v>51</v>
      </c>
      <c r="C30" s="16">
        <v>360585.60511</v>
      </c>
      <c r="D30" s="37">
        <v>105543.1422</v>
      </c>
      <c r="E30" s="23">
        <f t="shared" si="6"/>
        <v>29.269926670479009</v>
      </c>
      <c r="F30" s="37"/>
      <c r="G30" s="19"/>
    </row>
    <row r="31" spans="1:7" x14ac:dyDescent="0.25">
      <c r="A31" s="3" t="s">
        <v>52</v>
      </c>
      <c r="B31" s="2" t="s">
        <v>53</v>
      </c>
      <c r="C31" s="16">
        <v>348697.39120999997</v>
      </c>
      <c r="D31" s="37">
        <v>62217.2111</v>
      </c>
      <c r="E31" s="23">
        <f t="shared" ref="E31:E36" si="8">D31/C31*100</f>
        <v>17.842752102074151</v>
      </c>
      <c r="F31" s="37">
        <v>48941.42022</v>
      </c>
      <c r="G31" s="19">
        <f t="shared" ref="G31:G33" si="9">D31/F31*100</f>
        <v>127.12587991995954</v>
      </c>
    </row>
    <row r="32" spans="1:7" x14ac:dyDescent="0.25">
      <c r="A32" s="3" t="s">
        <v>54</v>
      </c>
      <c r="B32" s="2" t="s">
        <v>55</v>
      </c>
      <c r="C32" s="16">
        <v>20100.62746</v>
      </c>
      <c r="D32" s="37">
        <v>1123.65913</v>
      </c>
      <c r="E32" s="23">
        <f t="shared" si="8"/>
        <v>5.5901694225021972</v>
      </c>
      <c r="F32" s="37">
        <v>371.42621000000003</v>
      </c>
      <c r="G32" s="19">
        <f t="shared" si="9"/>
        <v>302.52553528734552</v>
      </c>
    </row>
    <row r="33" spans="1:7" ht="15.75" thickBot="1" x14ac:dyDescent="0.3">
      <c r="A33" s="9" t="s">
        <v>56</v>
      </c>
      <c r="B33" s="10" t="s">
        <v>57</v>
      </c>
      <c r="C33" s="17">
        <v>9828.25</v>
      </c>
      <c r="D33" s="39">
        <v>281.22496000000001</v>
      </c>
      <c r="E33" s="22">
        <f t="shared" si="8"/>
        <v>2.8613940426830822</v>
      </c>
      <c r="F33" s="39">
        <v>227.3355</v>
      </c>
      <c r="G33" s="19">
        <f t="shared" si="9"/>
        <v>123.70481513006109</v>
      </c>
    </row>
    <row r="34" spans="1:7" ht="15.75" thickBot="1" x14ac:dyDescent="0.3">
      <c r="A34" s="24" t="s">
        <v>58</v>
      </c>
      <c r="B34" s="25" t="s">
        <v>59</v>
      </c>
      <c r="C34" s="28">
        <f>SUM(C35:C39)</f>
        <v>590525.31310000003</v>
      </c>
      <c r="D34" s="29">
        <f>SUM(D35:D39)</f>
        <v>89600.398259999987</v>
      </c>
      <c r="E34" s="31">
        <f>D34/C34*100</f>
        <v>15.172998730509454</v>
      </c>
      <c r="F34" s="29">
        <f>SUM(F35:F39)</f>
        <v>54580.29423</v>
      </c>
      <c r="G34" s="30">
        <f>D34/F34*100</f>
        <v>164.16254167195606</v>
      </c>
    </row>
    <row r="35" spans="1:7" x14ac:dyDescent="0.25">
      <c r="A35" s="7" t="s">
        <v>60</v>
      </c>
      <c r="B35" s="8" t="s">
        <v>61</v>
      </c>
      <c r="C35" s="15">
        <v>43390.6</v>
      </c>
      <c r="D35" s="40">
        <v>8377.7189999999991</v>
      </c>
      <c r="E35" s="21">
        <f t="shared" si="8"/>
        <v>19.307681848142224</v>
      </c>
      <c r="F35" s="40">
        <v>7311.7597500000002</v>
      </c>
      <c r="G35" s="19">
        <f t="shared" ref="G35:G37" si="10">D35/F35*100</f>
        <v>114.57869632546391</v>
      </c>
    </row>
    <row r="36" spans="1:7" x14ac:dyDescent="0.25">
      <c r="A36" s="3" t="s">
        <v>62</v>
      </c>
      <c r="B36" s="2" t="s">
        <v>63</v>
      </c>
      <c r="C36" s="16">
        <v>20000</v>
      </c>
      <c r="D36" s="37">
        <v>0</v>
      </c>
      <c r="E36" s="23">
        <f t="shared" si="8"/>
        <v>0</v>
      </c>
      <c r="F36" s="37">
        <v>0</v>
      </c>
      <c r="G36" s="19"/>
    </row>
    <row r="37" spans="1:7" x14ac:dyDescent="0.25">
      <c r="A37" s="3" t="s">
        <v>64</v>
      </c>
      <c r="B37" s="2" t="s">
        <v>65</v>
      </c>
      <c r="C37" s="16">
        <v>526107.71310000005</v>
      </c>
      <c r="D37" s="37">
        <v>80989.423689999996</v>
      </c>
      <c r="E37" s="23">
        <f t="shared" ref="E37" si="11">D37/C37*100</f>
        <v>15.394076473956941</v>
      </c>
      <c r="F37" s="37">
        <v>47204.501459999999</v>
      </c>
      <c r="G37" s="19">
        <f t="shared" si="10"/>
        <v>171.57139930527293</v>
      </c>
    </row>
    <row r="38" spans="1:7" ht="24" x14ac:dyDescent="0.25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 x14ac:dyDescent="0.3">
      <c r="A39" s="9" t="s">
        <v>68</v>
      </c>
      <c r="B39" s="10" t="s">
        <v>69</v>
      </c>
      <c r="C39" s="17">
        <v>1027</v>
      </c>
      <c r="D39" s="39">
        <v>233.25557000000001</v>
      </c>
      <c r="E39" s="22">
        <f>D39/C39*100</f>
        <v>22.71232424537488</v>
      </c>
      <c r="F39" s="39">
        <v>64.033019999999993</v>
      </c>
      <c r="G39" s="19"/>
    </row>
    <row r="40" spans="1:7" ht="15.75" thickBot="1" x14ac:dyDescent="0.3">
      <c r="A40" s="24" t="s">
        <v>70</v>
      </c>
      <c r="B40" s="25" t="s">
        <v>71</v>
      </c>
      <c r="C40" s="28">
        <f>SUM(C41:C42)</f>
        <v>300</v>
      </c>
      <c r="D40" s="29">
        <f>SUM(D41:D42)</f>
        <v>0</v>
      </c>
      <c r="E40" s="31">
        <f t="shared" ref="E40:E41" si="12">D40/C40*100</f>
        <v>0</v>
      </c>
      <c r="F40" s="29">
        <f>SUM(F41:F42)</f>
        <v>0</v>
      </c>
      <c r="G40" s="30"/>
    </row>
    <row r="41" spans="1:7" x14ac:dyDescent="0.25">
      <c r="A41" s="7" t="s">
        <v>72</v>
      </c>
      <c r="B41" s="8" t="s">
        <v>73</v>
      </c>
      <c r="C41" s="15">
        <v>300</v>
      </c>
      <c r="D41" s="40">
        <v>0</v>
      </c>
      <c r="E41" s="21">
        <f t="shared" si="12"/>
        <v>0</v>
      </c>
      <c r="F41" s="40">
        <v>0</v>
      </c>
      <c r="G41" s="18"/>
    </row>
    <row r="42" spans="1:7" ht="15.75" thickBot="1" x14ac:dyDescent="0.3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 x14ac:dyDescent="0.3">
      <c r="A43" s="24" t="s">
        <v>76</v>
      </c>
      <c r="B43" s="25" t="s">
        <v>77</v>
      </c>
      <c r="C43" s="28">
        <f>SUM(C44:C51)</f>
        <v>3596261.8809799999</v>
      </c>
      <c r="D43" s="29">
        <f>SUM(D44:D51)</f>
        <v>690519.22835999995</v>
      </c>
      <c r="E43" s="31">
        <f>D43/C43*100</f>
        <v>19.201027378235032</v>
      </c>
      <c r="F43" s="29">
        <f>SUM(F44:F51)</f>
        <v>736790.90986999997</v>
      </c>
      <c r="G43" s="30">
        <f>D43/F43*100</f>
        <v>93.719835452616508</v>
      </c>
    </row>
    <row r="44" spans="1:7" x14ac:dyDescent="0.25">
      <c r="A44" s="7" t="s">
        <v>78</v>
      </c>
      <c r="B44" s="8" t="s">
        <v>79</v>
      </c>
      <c r="C44" s="15">
        <v>1028791.63807</v>
      </c>
      <c r="D44" s="40">
        <v>255055.36648</v>
      </c>
      <c r="E44" s="21">
        <f t="shared" ref="E44:E46" si="13">D44/C44*100</f>
        <v>24.791741791222236</v>
      </c>
      <c r="F44" s="40">
        <v>345054.43005999998</v>
      </c>
      <c r="G44" s="18">
        <f t="shared" ref="G44:G46" si="14">D44/F44*100</f>
        <v>73.917429906826442</v>
      </c>
    </row>
    <row r="45" spans="1:7" x14ac:dyDescent="0.25">
      <c r="A45" s="3" t="s">
        <v>80</v>
      </c>
      <c r="B45" s="2" t="s">
        <v>81</v>
      </c>
      <c r="C45" s="16">
        <v>2200138.58666</v>
      </c>
      <c r="D45" s="37">
        <v>372555.20144999999</v>
      </c>
      <c r="E45" s="23">
        <f t="shared" si="13"/>
        <v>16.933260645892805</v>
      </c>
      <c r="F45" s="37">
        <v>318957.07734000002</v>
      </c>
      <c r="G45" s="19">
        <f t="shared" si="14"/>
        <v>116.80418084997241</v>
      </c>
    </row>
    <row r="46" spans="1:7" x14ac:dyDescent="0.25">
      <c r="A46" s="3" t="s">
        <v>82</v>
      </c>
      <c r="B46" s="2" t="s">
        <v>83</v>
      </c>
      <c r="C46" s="16">
        <v>297632.89546999999</v>
      </c>
      <c r="D46" s="37">
        <v>50235.515789999998</v>
      </c>
      <c r="E46" s="23">
        <f t="shared" si="13"/>
        <v>16.878347976513741</v>
      </c>
      <c r="F46" s="37">
        <v>59099.754350000003</v>
      </c>
      <c r="G46" s="19">
        <f t="shared" si="14"/>
        <v>85.00122604993534</v>
      </c>
    </row>
    <row r="47" spans="1:7" x14ac:dyDescent="0.25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 x14ac:dyDescent="0.25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 x14ac:dyDescent="0.25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 x14ac:dyDescent="0.25">
      <c r="A50" s="3" t="s">
        <v>90</v>
      </c>
      <c r="B50" s="2" t="s">
        <v>91</v>
      </c>
      <c r="C50" s="16">
        <v>700</v>
      </c>
      <c r="D50" s="37">
        <v>0</v>
      </c>
      <c r="E50" s="23">
        <f t="shared" ref="E50:E51" si="15">D50/C50*100</f>
        <v>0</v>
      </c>
      <c r="F50" s="37">
        <v>5984.1120300000002</v>
      </c>
      <c r="G50" s="19">
        <f t="shared" ref="G50:G54" si="16">D50/F50*100</f>
        <v>0</v>
      </c>
    </row>
    <row r="51" spans="1:7" ht="15.75" thickBot="1" x14ac:dyDescent="0.3">
      <c r="A51" s="9" t="s">
        <v>92</v>
      </c>
      <c r="B51" s="10" t="s">
        <v>93</v>
      </c>
      <c r="C51" s="17">
        <v>68998.760779999997</v>
      </c>
      <c r="D51" s="39">
        <v>12673.14464</v>
      </c>
      <c r="E51" s="22">
        <f t="shared" si="15"/>
        <v>18.367206159553874</v>
      </c>
      <c r="F51" s="39">
        <v>7695.5360899999996</v>
      </c>
      <c r="G51" s="20">
        <f t="shared" si="16"/>
        <v>164.681764750193</v>
      </c>
    </row>
    <row r="52" spans="1:7" ht="15.75" thickBot="1" x14ac:dyDescent="0.3">
      <c r="A52" s="24" t="s">
        <v>94</v>
      </c>
      <c r="B52" s="25" t="s">
        <v>95</v>
      </c>
      <c r="C52" s="28">
        <f>SUM(C53:C54)</f>
        <v>167950.97722999999</v>
      </c>
      <c r="D52" s="29">
        <f>SUM(D53:D54)</f>
        <v>44615.940669999996</v>
      </c>
      <c r="E52" s="31">
        <f>D52/C52*100</f>
        <v>26.564859226094779</v>
      </c>
      <c r="F52" s="29">
        <f>SUM(F53:F54)</f>
        <v>47572.551050000002</v>
      </c>
      <c r="G52" s="30">
        <f>D52/F52*100</f>
        <v>93.785049750868879</v>
      </c>
    </row>
    <row r="53" spans="1:7" x14ac:dyDescent="0.25">
      <c r="A53" s="7" t="s">
        <v>96</v>
      </c>
      <c r="B53" s="8" t="s">
        <v>97</v>
      </c>
      <c r="C53" s="15">
        <v>160439.79723</v>
      </c>
      <c r="D53" s="40">
        <v>42282.177889999999</v>
      </c>
      <c r="E53" s="21">
        <f t="shared" ref="E53:E54" si="17">D53/C53*100</f>
        <v>26.35392129633895</v>
      </c>
      <c r="F53" s="40">
        <v>45633.136200000001</v>
      </c>
      <c r="G53" s="18">
        <f t="shared" si="16"/>
        <v>92.656743346954087</v>
      </c>
    </row>
    <row r="54" spans="1:7" ht="15.75" thickBot="1" x14ac:dyDescent="0.3">
      <c r="A54" s="9" t="s">
        <v>98</v>
      </c>
      <c r="B54" s="10" t="s">
        <v>99</v>
      </c>
      <c r="C54" s="17">
        <v>7511.18</v>
      </c>
      <c r="D54" s="39">
        <v>2333.76278</v>
      </c>
      <c r="E54" s="22">
        <f t="shared" si="17"/>
        <v>31.070521276284151</v>
      </c>
      <c r="F54" s="39">
        <v>1939.4148499999999</v>
      </c>
      <c r="G54" s="20">
        <f t="shared" si="16"/>
        <v>120.33334590585403</v>
      </c>
    </row>
    <row r="55" spans="1:7" ht="15.75" thickBot="1" x14ac:dyDescent="0.3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0</v>
      </c>
      <c r="G55" s="30"/>
    </row>
    <row r="56" spans="1:7" x14ac:dyDescent="0.25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 x14ac:dyDescent="0.25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0</v>
      </c>
      <c r="G57" s="19"/>
    </row>
    <row r="58" spans="1:7" x14ac:dyDescent="0.25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 x14ac:dyDescent="0.25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 x14ac:dyDescent="0.25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 x14ac:dyDescent="0.25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 x14ac:dyDescent="0.3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 x14ac:dyDescent="0.3">
      <c r="A63" s="24" t="s">
        <v>116</v>
      </c>
      <c r="B63" s="25" t="s">
        <v>117</v>
      </c>
      <c r="C63" s="28">
        <f>SUM(C64:C68)</f>
        <v>140168.79999999999</v>
      </c>
      <c r="D63" s="29">
        <f>SUM(D64:D68)</f>
        <v>64182.7304</v>
      </c>
      <c r="E63" s="31">
        <f t="shared" ref="E63:E64" si="18">D63/C63*100</f>
        <v>45.789598255817275</v>
      </c>
      <c r="F63" s="29">
        <f>SUM(F64:F68)</f>
        <v>43985.917179999997</v>
      </c>
      <c r="G63" s="30">
        <f>D63/F63*100</f>
        <v>145.91654446433441</v>
      </c>
    </row>
    <row r="64" spans="1:7" x14ac:dyDescent="0.25">
      <c r="A64" s="7" t="s">
        <v>118</v>
      </c>
      <c r="B64" s="8" t="s">
        <v>119</v>
      </c>
      <c r="C64" s="15">
        <v>8100</v>
      </c>
      <c r="D64" s="40">
        <v>2304.4976900000001</v>
      </c>
      <c r="E64" s="21">
        <f t="shared" si="18"/>
        <v>28.450588765432101</v>
      </c>
      <c r="F64" s="40">
        <v>2156.8339500000002</v>
      </c>
      <c r="G64" s="18">
        <f t="shared" ref="G64:G67" si="19">D64/F64*100</f>
        <v>106.84631934692979</v>
      </c>
    </row>
    <row r="65" spans="1:7" x14ac:dyDescent="0.25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 x14ac:dyDescent="0.25">
      <c r="A66" s="3" t="s">
        <v>122</v>
      </c>
      <c r="B66" s="2" t="s">
        <v>123</v>
      </c>
      <c r="C66" s="16">
        <v>19074</v>
      </c>
      <c r="D66" s="37">
        <v>14048.53059</v>
      </c>
      <c r="E66" s="23">
        <f t="shared" ref="E66:E67" si="20">D66/C66*100</f>
        <v>73.652776502044674</v>
      </c>
      <c r="F66" s="37">
        <v>11074.23135</v>
      </c>
      <c r="G66" s="18">
        <f t="shared" si="19"/>
        <v>126.85783912217077</v>
      </c>
    </row>
    <row r="67" spans="1:7" x14ac:dyDescent="0.25">
      <c r="A67" s="3" t="s">
        <v>124</v>
      </c>
      <c r="B67" s="2" t="s">
        <v>125</v>
      </c>
      <c r="C67" s="16">
        <v>112994.8</v>
      </c>
      <c r="D67" s="37">
        <v>47829.702120000002</v>
      </c>
      <c r="E67" s="23">
        <f t="shared" si="20"/>
        <v>42.329117906310728</v>
      </c>
      <c r="F67" s="37">
        <v>30754.851879999998</v>
      </c>
      <c r="G67" s="18">
        <f t="shared" si="19"/>
        <v>155.51920817769843</v>
      </c>
    </row>
    <row r="68" spans="1:7" ht="15.75" thickBot="1" x14ac:dyDescent="0.3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 x14ac:dyDescent="0.3">
      <c r="A69" s="24" t="s">
        <v>128</v>
      </c>
      <c r="B69" s="25" t="s">
        <v>129</v>
      </c>
      <c r="C69" s="28">
        <f>SUM(C70:C73)</f>
        <v>190918.71</v>
      </c>
      <c r="D69" s="29">
        <f>SUM(D70:D73)</f>
        <v>44651.004350000003</v>
      </c>
      <c r="E69" s="31">
        <f>D69/C69*100</f>
        <v>23.387442933172974</v>
      </c>
      <c r="F69" s="29">
        <f>SUM(F70:F73)</f>
        <v>50065.283890000006</v>
      </c>
      <c r="G69" s="30">
        <f>D69/F69*100</f>
        <v>89.185561092800583</v>
      </c>
    </row>
    <row r="70" spans="1:7" x14ac:dyDescent="0.25">
      <c r="A70" s="7" t="s">
        <v>130</v>
      </c>
      <c r="B70" s="8" t="s">
        <v>131</v>
      </c>
      <c r="C70" s="15">
        <v>142888.98112000001</v>
      </c>
      <c r="D70" s="40">
        <v>31556.665980000002</v>
      </c>
      <c r="E70" s="21">
        <f t="shared" ref="E70:E71" si="21">D70/C70*100</f>
        <v>22.084744206761687</v>
      </c>
      <c r="F70" s="40">
        <v>36013.888149999999</v>
      </c>
      <c r="G70" s="18">
        <f t="shared" ref="G70:G73" si="22">D70/F70*100</f>
        <v>87.623601896481148</v>
      </c>
    </row>
    <row r="71" spans="1:7" x14ac:dyDescent="0.25">
      <c r="A71" s="3" t="s">
        <v>132</v>
      </c>
      <c r="B71" s="2" t="s">
        <v>133</v>
      </c>
      <c r="C71" s="16">
        <v>22183.458879999998</v>
      </c>
      <c r="D71" s="37">
        <v>6473.7106000000003</v>
      </c>
      <c r="E71" s="23">
        <f t="shared" si="21"/>
        <v>29.18260238414182</v>
      </c>
      <c r="F71" s="37">
        <v>5590.7484999999997</v>
      </c>
      <c r="G71" s="18"/>
    </row>
    <row r="72" spans="1:7" x14ac:dyDescent="0.25">
      <c r="A72" s="3" t="s">
        <v>134</v>
      </c>
      <c r="B72" s="2" t="s">
        <v>135</v>
      </c>
      <c r="C72" s="17">
        <v>20000</v>
      </c>
      <c r="D72" s="39">
        <v>4933.62824</v>
      </c>
      <c r="E72" s="22">
        <f>D72/C72*100</f>
        <v>24.668141199999997</v>
      </c>
      <c r="F72" s="39">
        <v>6929.7470000000003</v>
      </c>
      <c r="G72" s="18">
        <f t="shared" si="22"/>
        <v>71.194925875360241</v>
      </c>
    </row>
    <row r="73" spans="1:7" ht="15.75" thickBot="1" x14ac:dyDescent="0.3">
      <c r="A73" s="9" t="s">
        <v>136</v>
      </c>
      <c r="B73" s="10" t="s">
        <v>137</v>
      </c>
      <c r="C73" s="17">
        <v>5846.27</v>
      </c>
      <c r="D73" s="39">
        <v>1686.99953</v>
      </c>
      <c r="E73" s="22">
        <f>D73/C73*100</f>
        <v>28.855997584784827</v>
      </c>
      <c r="F73" s="39">
        <v>1530.9002399999999</v>
      </c>
      <c r="G73" s="20">
        <f t="shared" si="22"/>
        <v>110.19656839298686</v>
      </c>
    </row>
    <row r="74" spans="1:7" ht="15.75" thickBot="1" x14ac:dyDescent="0.3">
      <c r="A74" s="24" t="s">
        <v>138</v>
      </c>
      <c r="B74" s="25" t="s">
        <v>139</v>
      </c>
      <c r="C74" s="28">
        <f>SUM(C75:C77)</f>
        <v>6632.6</v>
      </c>
      <c r="D74" s="29">
        <f>SUM(D75:D77)</f>
        <v>1482.9850100000001</v>
      </c>
      <c r="E74" s="31">
        <f>D74/C74*100</f>
        <v>22.359029792238339</v>
      </c>
      <c r="F74" s="29">
        <f>SUM(F75:F77)</f>
        <v>2040.54</v>
      </c>
      <c r="G74" s="30">
        <f>D74/F74*100</f>
        <v>72.676105834730038</v>
      </c>
    </row>
    <row r="75" spans="1:7" x14ac:dyDescent="0.25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 x14ac:dyDescent="0.25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 x14ac:dyDescent="0.3">
      <c r="A77" s="9" t="s">
        <v>144</v>
      </c>
      <c r="B77" s="10" t="s">
        <v>145</v>
      </c>
      <c r="C77" s="17">
        <v>6632.6</v>
      </c>
      <c r="D77" s="39">
        <v>1482.9850100000001</v>
      </c>
      <c r="E77" s="22">
        <f>D77/C77*100</f>
        <v>22.359029792238339</v>
      </c>
      <c r="F77" s="39">
        <v>2040.54</v>
      </c>
      <c r="G77" s="20">
        <f t="shared" ref="G77" si="23">D77/F77*100</f>
        <v>72.676105834730038</v>
      </c>
    </row>
    <row r="78" spans="1:7" ht="15.75" thickBot="1" x14ac:dyDescent="0.3">
      <c r="A78" s="24" t="s">
        <v>146</v>
      </c>
      <c r="B78" s="25" t="s">
        <v>147</v>
      </c>
      <c r="C78" s="28">
        <f>SUM(C79)</f>
        <v>3000</v>
      </c>
      <c r="D78" s="29">
        <v>0</v>
      </c>
      <c r="E78" s="31"/>
      <c r="F78" s="29">
        <v>0</v>
      </c>
      <c r="G78" s="32"/>
    </row>
    <row r="79" spans="1:7" x14ac:dyDescent="0.25">
      <c r="A79" s="7" t="s">
        <v>148</v>
      </c>
      <c r="B79" s="8" t="s">
        <v>149</v>
      </c>
      <c r="C79" s="15">
        <v>3000</v>
      </c>
      <c r="D79" s="40">
        <v>0</v>
      </c>
      <c r="E79" s="21"/>
      <c r="F79" s="40">
        <v>0</v>
      </c>
      <c r="G79" s="18"/>
    </row>
    <row r="80" spans="1:7" ht="24" x14ac:dyDescent="0.25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 x14ac:dyDescent="0.25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 x14ac:dyDescent="0.25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 x14ac:dyDescent="0.3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 x14ac:dyDescent="0.25">
      <c r="A84" s="5"/>
      <c r="E84" s="43">
        <f>SUM(E5,E16,E19,E23,E34,E43,E52,E63,E69,E74)</f>
        <v>232.20773517176696</v>
      </c>
    </row>
    <row r="85" spans="1:7" x14ac:dyDescent="0.25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2023-05-24T07:55:30Z</dcterms:modified>
</cp:coreProperties>
</file>