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июнь\"/>
    </mc:Choice>
  </mc:AlternateContent>
  <xr:revisionPtr revIDLastSave="0" documentId="13_ncr:1_{1B27BA86-EE81-4E1B-88FD-AD7587662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  <c r="D70" i="3"/>
  <c r="D66" i="3"/>
  <c r="D61" i="3"/>
  <c r="D55" i="3"/>
  <c r="D52" i="3"/>
  <c r="D43" i="3"/>
  <c r="D40" i="3"/>
  <c r="D34" i="3"/>
  <c r="D23" i="3"/>
  <c r="D19" i="3"/>
  <c r="D16" i="3"/>
  <c r="G71" i="3"/>
  <c r="F71" i="3"/>
  <c r="G70" i="3"/>
  <c r="G69" i="3"/>
  <c r="F69" i="3"/>
  <c r="G68" i="3"/>
  <c r="F68" i="3"/>
  <c r="G67" i="3"/>
  <c r="F67" i="3"/>
  <c r="G65" i="3"/>
  <c r="F65" i="3"/>
  <c r="G64" i="3"/>
  <c r="F64" i="3"/>
  <c r="G63" i="3"/>
  <c r="F63" i="3"/>
  <c r="G62" i="3"/>
  <c r="F62" i="3"/>
  <c r="G60" i="3"/>
  <c r="F60" i="3"/>
  <c r="G59" i="3"/>
  <c r="F59" i="3"/>
  <c r="G58" i="3"/>
  <c r="F58" i="3"/>
  <c r="G56" i="3"/>
  <c r="F56" i="3"/>
  <c r="G54" i="3"/>
  <c r="F54" i="3"/>
  <c r="G53" i="3"/>
  <c r="F53" i="3"/>
  <c r="G51" i="3"/>
  <c r="F51" i="3"/>
  <c r="G50" i="3"/>
  <c r="F50" i="3"/>
  <c r="G46" i="3"/>
  <c r="F46" i="3"/>
  <c r="G45" i="3"/>
  <c r="F45" i="3"/>
  <c r="G44" i="3"/>
  <c r="F44" i="3"/>
  <c r="G41" i="3"/>
  <c r="F41" i="3"/>
  <c r="G39" i="3"/>
  <c r="F39" i="3"/>
  <c r="G37" i="3"/>
  <c r="F37" i="3"/>
  <c r="G36" i="3"/>
  <c r="F36" i="3"/>
  <c r="G35" i="3"/>
  <c r="F35" i="3"/>
  <c r="G33" i="3"/>
  <c r="F33" i="3"/>
  <c r="G32" i="3"/>
  <c r="F32" i="3"/>
  <c r="G31" i="3"/>
  <c r="F31" i="3"/>
  <c r="G30" i="3"/>
  <c r="F30" i="3"/>
  <c r="G27" i="3"/>
  <c r="F27" i="3"/>
  <c r="G22" i="3"/>
  <c r="F22" i="3"/>
  <c r="G21" i="3"/>
  <c r="F21" i="3"/>
  <c r="G20" i="3"/>
  <c r="F20" i="3"/>
  <c r="G18" i="3"/>
  <c r="F18" i="3"/>
  <c r="G17" i="3"/>
  <c r="F17" i="3"/>
  <c r="G15" i="3"/>
  <c r="F15" i="3"/>
  <c r="G13" i="3"/>
  <c r="F13" i="3"/>
  <c r="G11" i="3"/>
  <c r="F11" i="3"/>
  <c r="G10" i="3"/>
  <c r="F10" i="3"/>
  <c r="G8" i="3"/>
  <c r="F8" i="3"/>
  <c r="G7" i="3"/>
  <c r="F7" i="3"/>
  <c r="G6" i="3"/>
  <c r="F6" i="3"/>
  <c r="D5" i="3"/>
  <c r="D4" i="3" l="1"/>
  <c r="C5" i="3"/>
  <c r="C23" i="3"/>
  <c r="C34" i="3" l="1"/>
  <c r="H66" i="3" l="1"/>
  <c r="H61" i="3"/>
  <c r="H55" i="3"/>
  <c r="H52" i="3"/>
  <c r="H43" i="3"/>
  <c r="H40" i="3"/>
  <c r="H34" i="3"/>
  <c r="H23" i="3"/>
  <c r="H19" i="3"/>
  <c r="H16" i="3"/>
  <c r="H5" i="3"/>
  <c r="H4" i="3" l="1"/>
  <c r="C66" i="3"/>
  <c r="E66" i="3" l="1"/>
  <c r="G66" i="3" l="1"/>
  <c r="F66" i="3"/>
  <c r="C70" i="3"/>
  <c r="F70" i="3" s="1"/>
  <c r="C52" i="3" l="1"/>
  <c r="E52" i="3"/>
  <c r="F52" i="3" l="1"/>
  <c r="G52" i="3"/>
  <c r="E61" i="3"/>
  <c r="C61" i="3"/>
  <c r="E55" i="3"/>
  <c r="C55" i="3"/>
  <c r="E43" i="3"/>
  <c r="C43" i="3"/>
  <c r="E40" i="3"/>
  <c r="C40" i="3"/>
  <c r="E34" i="3"/>
  <c r="E19" i="3"/>
  <c r="C19" i="3"/>
  <c r="E16" i="3"/>
  <c r="C16" i="3"/>
  <c r="E5" i="3"/>
  <c r="C4" i="3" l="1"/>
  <c r="E4" i="3"/>
  <c r="G43" i="3"/>
  <c r="F43" i="3"/>
  <c r="G61" i="3"/>
  <c r="F61" i="3"/>
  <c r="F40" i="3"/>
  <c r="G40" i="3"/>
  <c r="G55" i="3"/>
  <c r="F55" i="3"/>
  <c r="G34" i="3"/>
  <c r="F34" i="3"/>
  <c r="F23" i="3"/>
  <c r="G23" i="3"/>
  <c r="F19" i="3"/>
  <c r="G19" i="3"/>
  <c r="F16" i="3"/>
  <c r="G16" i="3"/>
  <c r="G5" i="3"/>
  <c r="F5" i="3"/>
  <c r="F4" i="3" l="1"/>
  <c r="G4" i="3"/>
</calcChain>
</file>

<file path=xl/sharedStrings.xml><?xml version="1.0" encoding="utf-8"?>
<sst xmlns="http://schemas.openxmlformats.org/spreadsheetml/2006/main" count="145" uniqueCount="145">
  <si>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</si>
  <si>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</si>
  <si>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</si>
  <si>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</si>
  <si>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</si>
  <si>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</si>
  <si>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</si>
  <si>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</si>
  <si>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</si>
  <si>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</si>
  <si>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</si>
  <si>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</si>
  <si>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</si>
  <si>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</si>
  <si>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</si>
  <si>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</si>
  <si>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</si>
  <si>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</si>
  <si>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</si>
  <si>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</si>
  <si>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</si>
  <si>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</si>
  <si>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</si>
  <si>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</si>
  <si>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</si>
  <si>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</si>
  <si>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</si>
  <si>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</si>
  <si>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</si>
  <si>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</si>
  <si>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</si>
  <si>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</si>
  <si>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</si>
  <si>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</si>
  <si>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</si>
  <si>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</si>
  <si>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</si>
  <si>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</si>
  <si>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</si>
  <si>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</si>
  <si>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</si>
  <si>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</si>
  <si>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</si>
  <si>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</si>
  <si>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</si>
  <si>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</si>
  <si>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</si>
  <si>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</si>
  <si>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</si>
  <si>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</si>
  <si>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</si>
  <si>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</si>
  <si>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</si>
  <si>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</si>
  <si>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</si>
  <si>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</si>
  <si>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</si>
  <si>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</si>
  <si>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</si>
  <si>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</si>
  <si>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</si>
  <si>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</si>
  <si>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</si>
  <si>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</si>
  <si>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</si>
  <si>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</si>
  <si>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</si>
  <si>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</si>
  <si>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</si>
  <si>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</si>
  <si>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</si>
  <si>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</si>
  <si>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</si>
  <si>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</si>
  <si>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</si>
  <si>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</si>
  <si>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</si>
  <si>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</si>
  <si>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</si>
  <si>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</si>
  <si>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</si>
  <si>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</si>
  <si>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</si>
  <si>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</si>
  <si>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</si>
  <si>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</si>
  <si>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</si>
  <si>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</si>
  <si>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</si>
  <si>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</si>
  <si>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</si>
  <si>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</si>
  <si>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</si>
  <si>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</si>
  <si>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</si>
  <si>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</si>
  <si>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</si>
  <si>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</si>
  <si>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</si>
  <si>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</si>
  <si>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</si>
  <si>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</si>
  <si>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</si>
  <si>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</si>
  <si>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</si>
  <si>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</si>
  <si>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</si>
  <si>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</si>
  <si>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</si>
  <si>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</si>
  <si>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</si>
  <si>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</si>
  <si>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</si>
  <si>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</si>
  <si>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</si>
  <si>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</si>
  <si>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</si>
  <si>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</si>
  <si>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</si>
  <si>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</si>
  <si>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</si>
  <si>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</si>
  <si>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</si>
  <si>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</si>
  <si>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</si>
  <si>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</si>
  <si>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</si>
  <si>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</si>
  <si>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</si>
  <si>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</si>
  <si>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</si>
  <si>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</si>
  <si>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</si>
  <si>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</si>
  <si>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</si>
  <si>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</si>
  <si>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</si>
  <si>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</si>
  <si>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>Утвержденные бюджетные значения (решением о бюджете от 27.03.2024)
тыс. руб.</t>
  </si>
  <si>
    <t>Отклонение от утвержденных значений</t>
  </si>
  <si>
    <t xml:space="preserve">Отклонение от значений по отчету </t>
  </si>
  <si>
    <t>Сведения о распределении ассигнований по разделам и подразделам классификации расходов бюджета городского округа Реутов  в сравнении с запланированными значениями , утвержденными решением о бюджете, и в сравнении с плановыми значениями согласно отчета об исполнении бюджета  в сравнении с соответствующим периодом прошлого года 
(по состоянию на 01.07.2024)</t>
  </si>
  <si>
    <t xml:space="preserve">Плановые значения (согласно отчета об исполнении бюджета) на 01.07.2024 
тыс. руб.*
</t>
  </si>
  <si>
    <r>
      <t xml:space="preserve">Фактически исполнено по состоянию на </t>
    </r>
    <r>
      <rPr>
        <b/>
        <sz val="9"/>
        <rFont val="Times New Roman"/>
        <family val="1"/>
        <charset val="204"/>
      </rPr>
      <t>01.07.2024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</si>
  <si>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01.07.2023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</si>
</sst>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6" fillId="6" borderId="19" xfId="0" applyNumberFormat="1" applyFont="1" applyFill="1" applyBorder="1" applyAlignment="1">
      <alignment horizontal="center" vertical="center" wrapText="1"/>
    </xf>
    <xf numFmtId="4" fontId="6" fillId="6" borderId="21" xfId="0" applyNumberFormat="1" applyFont="1" applyFill="1" applyBorder="1" applyAlignment="1">
      <alignment horizontal="center" vertical="center" wrapText="1"/>
    </xf>
    <xf numFmtId="4" fontId="6" fillId="6" borderId="20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6" borderId="17" xfId="0" applyNumberFormat="1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 wrapText="1"/>
    </xf>
    <xf numFmtId="4" fontId="6" fillId="6" borderId="16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 vertical="center" wrapText="1"/>
    </xf>
    <xf numFmtId="4" fontId="6" fillId="4" borderId="24" xfId="0" applyNumberFormat="1" applyFont="1" applyFill="1" applyBorder="1" applyAlignment="1">
      <alignment horizontal="center" vertical="center" wrapText="1"/>
    </xf>
    <xf numFmtId="4" fontId="6" fillId="7" borderId="23" xfId="0" applyNumberFormat="1" applyFont="1" applyFill="1" applyBorder="1" applyAlignment="1">
      <alignment horizontal="center" vertical="center" wrapText="1"/>
    </xf>
    <xf numFmtId="4" fontId="6" fillId="7" borderId="15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4" fontId="6" fillId="7" borderId="17" xfId="0" applyNumberFormat="1" applyFont="1" applyFill="1" applyBorder="1" applyAlignment="1">
      <alignment horizontal="center" vertical="center" wrapText="1"/>
    </xf>
    <xf numFmtId="4" fontId="6" fillId="7" borderId="16" xfId="0" applyNumberFormat="1" applyFont="1" applyFill="1" applyBorder="1" applyAlignment="1">
      <alignment horizontal="center" vertical="center" wrapText="1"/>
    </xf>
    <xf numFmtId="4" fontId="6" fillId="7" borderId="14" xfId="0" applyNumberFormat="1" applyFont="1" applyFill="1" applyBorder="1" applyAlignment="1">
      <alignment horizontal="center" vertical="center" wrapText="1"/>
    </xf>
    <xf numFmtId="4" fontId="6" fillId="7" borderId="18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view="pageBreakPreview" zoomScaleNormal="100" zoomScaleSheetLayoutView="100" workbookViewId="0">
      <selection activeCell="M59" sqref="M59"/>
    </sheetView>
  </sheetViews>
  <sheetFormatPr defaultRowHeight="15" x14ac:dyDescent="0.25"/>
  <cols>
    <col min="1" max="1" width="6.7109375" customWidth="1"/>
    <col min="2" max="2" width="54.28515625" customWidth="1"/>
    <col min="3" max="4" width="19.140625" customWidth="1"/>
    <col min="5" max="5" width="17.5703125" customWidth="1"/>
    <col min="6" max="7" width="12.5703125" customWidth="1"/>
    <col min="8" max="8" width="15.42578125" customWidth="1"/>
  </cols>
  <sheetData>
    <row r="1" spans="1:8" ht="53.25" customHeight="1" x14ac:dyDescent="0.25">
      <c r="A1" s="48" t="s">
        <v>141</v>
      </c>
      <c r="B1" s="48"/>
      <c r="C1" s="48"/>
      <c r="D1" s="48"/>
      <c r="E1" s="48"/>
      <c r="F1" s="48"/>
      <c r="G1" s="48"/>
      <c r="H1" s="48"/>
    </row>
    <row r="2" spans="1:8" ht="15.75" thickBot="1" x14ac:dyDescent="0.3">
      <c r="H2" s="15"/>
    </row>
    <row r="3" spans="1:8" ht="91.5" customHeight="1" thickBot="1" x14ac:dyDescent="0.3">
      <c r="A3" s="9" t="s">
        <v>134</v>
      </c>
      <c r="B3" s="9" t="s">
        <v>135</v>
      </c>
      <c r="C3" s="28" t="s">
        <v>138</v>
      </c>
      <c r="D3" s="28" t="s">
        <v>142</v>
      </c>
      <c r="E3" s="29" t="s">
        <v>143</v>
      </c>
      <c r="F3" s="34" t="s">
        <v>139</v>
      </c>
      <c r="G3" s="34" t="s">
        <v>140</v>
      </c>
      <c r="H3" s="29" t="s">
        <v>144</v>
      </c>
    </row>
    <row r="4" spans="1:8" ht="15.75" thickBot="1" x14ac:dyDescent="0.3">
      <c r="A4" s="6"/>
      <c r="B4" s="19" t="s">
        <v>0</v>
      </c>
      <c r="C4" s="24">
        <f>SUM(C5,C16,C19,C23,C34,C40,C43,C52,C55,C61,C66,C70)</f>
        <v>7369954.5595099991</v>
      </c>
      <c r="D4" s="24">
        <f t="shared" ref="D4:H4" si="0">SUM(D5,D16,D19,D23,D34,D40,D43,D52,D55,D61,D66,D70)</f>
        <v>7471355.9445100008</v>
      </c>
      <c r="E4" s="24">
        <f t="shared" si="0"/>
        <v>2482454.9393599997</v>
      </c>
      <c r="F4" s="44">
        <f t="shared" si="0"/>
        <v>-4887499.6201499999</v>
      </c>
      <c r="G4" s="45">
        <f t="shared" si="0"/>
        <v>-4988901.0051500006</v>
      </c>
      <c r="H4" s="24">
        <f t="shared" si="0"/>
        <v>2253151.6885299995</v>
      </c>
    </row>
    <row r="5" spans="1:8" ht="15.75" thickBot="1" x14ac:dyDescent="0.3">
      <c r="A5" s="7" t="s">
        <v>1</v>
      </c>
      <c r="B5" s="20" t="s">
        <v>2</v>
      </c>
      <c r="C5" s="8">
        <f>SUM(C6:C15)</f>
        <v>738263.21664999996</v>
      </c>
      <c r="D5" s="8">
        <f>SUM(D6:D15)</f>
        <v>711645.19512000005</v>
      </c>
      <c r="E5" s="8">
        <f>SUM(E6:E15)</f>
        <v>299032.14003999997</v>
      </c>
      <c r="F5" s="44">
        <f>SUM(E5-C5)</f>
        <v>-439231.07660999999</v>
      </c>
      <c r="G5" s="45">
        <f>SUM(E5-D5)</f>
        <v>-412613.05508000008</v>
      </c>
      <c r="H5" s="8">
        <f>SUM(H6:H15)</f>
        <v>268660.59917</v>
      </c>
    </row>
    <row r="6" spans="1:8" ht="24" x14ac:dyDescent="0.25">
      <c r="A6" s="4" t="s">
        <v>3</v>
      </c>
      <c r="B6" s="21" t="s">
        <v>4</v>
      </c>
      <c r="C6" s="25">
        <v>5491.54</v>
      </c>
      <c r="D6" s="25">
        <v>5311.49</v>
      </c>
      <c r="E6" s="10">
        <v>1279.5746899999999</v>
      </c>
      <c r="F6" s="41">
        <f>SUM(E6-C6)</f>
        <v>-4211.9653099999996</v>
      </c>
      <c r="G6" s="42">
        <f>SUM(E6-D6)</f>
        <v>-4031.9153099999999</v>
      </c>
      <c r="H6" s="37">
        <v>2552.0114899999999</v>
      </c>
    </row>
    <row r="7" spans="1:8" ht="36" x14ac:dyDescent="0.25">
      <c r="A7" s="1" t="s">
        <v>5</v>
      </c>
      <c r="B7" s="22" t="s">
        <v>6</v>
      </c>
      <c r="C7" s="26">
        <v>4840.9399999999996</v>
      </c>
      <c r="D7" s="26">
        <v>4432.46</v>
      </c>
      <c r="E7" s="11">
        <v>1792.1130000000001</v>
      </c>
      <c r="F7" s="39">
        <f>SUM(E7-C7)</f>
        <v>-3048.8269999999993</v>
      </c>
      <c r="G7" s="40">
        <f>SUM(E7-D7)</f>
        <v>-2640.3469999999998</v>
      </c>
      <c r="H7" s="33">
        <v>2001.2104300000001</v>
      </c>
    </row>
    <row r="8" spans="1:8" ht="36" x14ac:dyDescent="0.25">
      <c r="A8" s="1" t="s">
        <v>7</v>
      </c>
      <c r="B8" s="22" t="s">
        <v>8</v>
      </c>
      <c r="C8" s="26">
        <v>323590.82231000002</v>
      </c>
      <c r="D8" s="26">
        <v>324981.72230999998</v>
      </c>
      <c r="E8" s="11">
        <v>136115.19967999999</v>
      </c>
      <c r="F8" s="39">
        <f>SUM(E8-C8)</f>
        <v>-187475.62263000003</v>
      </c>
      <c r="G8" s="40">
        <f>SUM(E8-D8)</f>
        <v>-188866.52262999999</v>
      </c>
      <c r="H8" s="33">
        <v>119797.62745</v>
      </c>
    </row>
    <row r="9" spans="1:8" x14ac:dyDescent="0.25">
      <c r="A9" s="1" t="s">
        <v>9</v>
      </c>
      <c r="B9" s="22" t="s">
        <v>10</v>
      </c>
      <c r="C9" s="26"/>
      <c r="D9" s="17"/>
      <c r="E9" s="11"/>
      <c r="F9" s="39"/>
      <c r="G9" s="40"/>
      <c r="H9" s="33"/>
    </row>
    <row r="10" spans="1:8" ht="24" x14ac:dyDescent="0.25">
      <c r="A10" s="1" t="s">
        <v>11</v>
      </c>
      <c r="B10" s="22" t="s">
        <v>12</v>
      </c>
      <c r="C10" s="26">
        <v>46336.25</v>
      </c>
      <c r="D10" s="26">
        <v>46045.120000000003</v>
      </c>
      <c r="E10" s="11">
        <v>22380.313870000002</v>
      </c>
      <c r="F10" s="39">
        <f>SUM(E10-C10)</f>
        <v>-23955.936129999998</v>
      </c>
      <c r="G10" s="40">
        <f>SUM(E10-D10)</f>
        <v>-23664.806130000001</v>
      </c>
      <c r="H10" s="33">
        <v>18221.271980000001</v>
      </c>
    </row>
    <row r="11" spans="1:8" x14ac:dyDescent="0.25">
      <c r="A11" s="1" t="s">
        <v>13</v>
      </c>
      <c r="B11" s="22" t="s">
        <v>14</v>
      </c>
      <c r="C11" s="26">
        <v>5643.1049999999996</v>
      </c>
      <c r="D11" s="26">
        <v>5643.1</v>
      </c>
      <c r="E11" s="11">
        <v>0</v>
      </c>
      <c r="F11" s="39">
        <f>SUM(E11-C11)</f>
        <v>-5643.1049999999996</v>
      </c>
      <c r="G11" s="40">
        <f>SUM(E11-D11)</f>
        <v>-5643.1</v>
      </c>
      <c r="H11" s="33">
        <v>0</v>
      </c>
    </row>
    <row r="12" spans="1:8" x14ac:dyDescent="0.25">
      <c r="A12" s="1" t="s">
        <v>15</v>
      </c>
      <c r="B12" s="22" t="s">
        <v>16</v>
      </c>
      <c r="C12" s="26"/>
      <c r="D12" s="26"/>
      <c r="E12" s="11"/>
      <c r="F12" s="39"/>
      <c r="G12" s="40"/>
      <c r="H12" s="33"/>
    </row>
    <row r="13" spans="1:8" x14ac:dyDescent="0.25">
      <c r="A13" s="1" t="s">
        <v>17</v>
      </c>
      <c r="B13" s="22" t="s">
        <v>18</v>
      </c>
      <c r="C13" s="26">
        <v>10000</v>
      </c>
      <c r="D13" s="26">
        <v>10000</v>
      </c>
      <c r="E13" s="11">
        <v>0</v>
      </c>
      <c r="F13" s="39">
        <f>SUM(E13-C13)</f>
        <v>-10000</v>
      </c>
      <c r="G13" s="40">
        <f>SUM(E13-D13)</f>
        <v>-10000</v>
      </c>
      <c r="H13" s="33">
        <v>0</v>
      </c>
    </row>
    <row r="14" spans="1:8" ht="24" x14ac:dyDescent="0.25">
      <c r="A14" s="1" t="s">
        <v>19</v>
      </c>
      <c r="B14" s="22" t="s">
        <v>20</v>
      </c>
      <c r="C14" s="26"/>
      <c r="D14" s="26"/>
      <c r="E14" s="11"/>
      <c r="F14" s="39"/>
      <c r="G14" s="40"/>
      <c r="H14" s="33"/>
    </row>
    <row r="15" spans="1:8" ht="15.75" thickBot="1" x14ac:dyDescent="0.3">
      <c r="A15" s="5" t="s">
        <v>21</v>
      </c>
      <c r="B15" s="23" t="s">
        <v>22</v>
      </c>
      <c r="C15" s="27">
        <v>342360.55933999998</v>
      </c>
      <c r="D15" s="27">
        <v>315231.30281000002</v>
      </c>
      <c r="E15" s="12">
        <v>137464.9388</v>
      </c>
      <c r="F15" s="43">
        <f t="shared" ref="F15:F23" si="1">SUM(E15-C15)</f>
        <v>-204895.62053999997</v>
      </c>
      <c r="G15" s="46">
        <f t="shared" ref="G15:G23" si="2">SUM(E15-D15)</f>
        <v>-177766.36401000002</v>
      </c>
      <c r="H15" s="38">
        <v>126088.47782</v>
      </c>
    </row>
    <row r="16" spans="1:8" ht="15.75" thickBot="1" x14ac:dyDescent="0.3">
      <c r="A16" s="7" t="s">
        <v>23</v>
      </c>
      <c r="B16" s="20" t="s">
        <v>24</v>
      </c>
      <c r="C16" s="8">
        <f>SUM(C17:C18)</f>
        <v>9116.61</v>
      </c>
      <c r="D16" s="8">
        <f>SUM(D17:D18)</f>
        <v>9116.61</v>
      </c>
      <c r="E16" s="8">
        <f>SUM(E17:E18)</f>
        <v>3014.90996</v>
      </c>
      <c r="F16" s="44">
        <f t="shared" si="1"/>
        <v>-6101.7000400000006</v>
      </c>
      <c r="G16" s="44">
        <f t="shared" si="2"/>
        <v>-6101.7000400000006</v>
      </c>
      <c r="H16" s="8">
        <f>SUM(H17:H18)</f>
        <v>3223.73315</v>
      </c>
    </row>
    <row r="17" spans="1:8" x14ac:dyDescent="0.25">
      <c r="A17" s="4" t="s">
        <v>25</v>
      </c>
      <c r="B17" s="21" t="s">
        <v>26</v>
      </c>
      <c r="C17" s="25">
        <v>8588.51</v>
      </c>
      <c r="D17" s="25">
        <v>8588.51</v>
      </c>
      <c r="E17" s="14">
        <v>3014.90996</v>
      </c>
      <c r="F17" s="41">
        <f t="shared" si="1"/>
        <v>-5573.6000400000003</v>
      </c>
      <c r="G17" s="42">
        <f t="shared" si="2"/>
        <v>-5573.6000400000003</v>
      </c>
      <c r="H17" s="35">
        <v>3223.73315</v>
      </c>
    </row>
    <row r="18" spans="1:8" ht="15.75" thickBot="1" x14ac:dyDescent="0.3">
      <c r="A18" s="5" t="s">
        <v>27</v>
      </c>
      <c r="B18" s="23" t="s">
        <v>28</v>
      </c>
      <c r="C18" s="27">
        <v>528.1</v>
      </c>
      <c r="D18" s="27">
        <v>528.1</v>
      </c>
      <c r="E18" s="13">
        <v>0</v>
      </c>
      <c r="F18" s="43">
        <f t="shared" si="1"/>
        <v>-528.1</v>
      </c>
      <c r="G18" s="46">
        <f t="shared" si="2"/>
        <v>-528.1</v>
      </c>
      <c r="H18" s="36">
        <v>0</v>
      </c>
    </row>
    <row r="19" spans="1:8" ht="24.75" thickBot="1" x14ac:dyDescent="0.3">
      <c r="A19" s="7" t="s">
        <v>29</v>
      </c>
      <c r="B19" s="20" t="s">
        <v>30</v>
      </c>
      <c r="C19" s="8">
        <f>SUM(C20:C22)</f>
        <v>111183.89786</v>
      </c>
      <c r="D19" s="8">
        <f>SUM(D20:D22)</f>
        <v>106043.89786</v>
      </c>
      <c r="E19" s="8">
        <f>SUM(E20:E22)</f>
        <v>24948.64675</v>
      </c>
      <c r="F19" s="44">
        <f t="shared" si="1"/>
        <v>-86235.251109999997</v>
      </c>
      <c r="G19" s="44">
        <f t="shared" si="2"/>
        <v>-81095.251109999997</v>
      </c>
      <c r="H19" s="8">
        <f>SUM(H20:H22)</f>
        <v>18094.453639999996</v>
      </c>
    </row>
    <row r="20" spans="1:8" x14ac:dyDescent="0.25">
      <c r="A20" s="4" t="s">
        <v>31</v>
      </c>
      <c r="B20" s="21" t="s">
        <v>137</v>
      </c>
      <c r="C20" s="25">
        <v>4612.5200000000004</v>
      </c>
      <c r="D20" s="25">
        <v>4612.5200000000004</v>
      </c>
      <c r="E20" s="14">
        <v>2804.3996400000001</v>
      </c>
      <c r="F20" s="41">
        <f t="shared" si="1"/>
        <v>-1808.1203600000003</v>
      </c>
      <c r="G20" s="42">
        <f t="shared" si="2"/>
        <v>-1808.1203600000003</v>
      </c>
      <c r="H20" s="35">
        <v>1226.2536</v>
      </c>
    </row>
    <row r="21" spans="1:8" ht="22.5" customHeight="1" x14ac:dyDescent="0.25">
      <c r="A21" s="1" t="s">
        <v>33</v>
      </c>
      <c r="B21" s="22" t="s">
        <v>32</v>
      </c>
      <c r="C21" s="26">
        <v>35546.01</v>
      </c>
      <c r="D21" s="26">
        <v>35546.01</v>
      </c>
      <c r="E21" s="11">
        <v>15976.92813</v>
      </c>
      <c r="F21" s="39">
        <f t="shared" si="1"/>
        <v>-19569.081870000002</v>
      </c>
      <c r="G21" s="40">
        <f t="shared" si="2"/>
        <v>-19569.081870000002</v>
      </c>
      <c r="H21" s="33">
        <v>15197.622359999999</v>
      </c>
    </row>
    <row r="22" spans="1:8" ht="24.75" thickBot="1" x14ac:dyDescent="0.3">
      <c r="A22" s="5" t="s">
        <v>34</v>
      </c>
      <c r="B22" s="23" t="s">
        <v>35</v>
      </c>
      <c r="C22" s="27">
        <v>71025.367859999998</v>
      </c>
      <c r="D22" s="27">
        <v>65885.367859999998</v>
      </c>
      <c r="E22" s="13">
        <v>6167.31898</v>
      </c>
      <c r="F22" s="43">
        <f t="shared" si="1"/>
        <v>-64858.048880000002</v>
      </c>
      <c r="G22" s="46">
        <f t="shared" si="2"/>
        <v>-59718.048880000002</v>
      </c>
      <c r="H22" s="36">
        <v>1670.5776800000001</v>
      </c>
    </row>
    <row r="23" spans="1:8" ht="15.75" thickBot="1" x14ac:dyDescent="0.3">
      <c r="A23" s="7" t="s">
        <v>36</v>
      </c>
      <c r="B23" s="20" t="s">
        <v>37</v>
      </c>
      <c r="C23" s="8">
        <f>SUM(C24:C33)</f>
        <v>284462.07996</v>
      </c>
      <c r="D23" s="8">
        <f>SUM(D24:D33)</f>
        <v>285147.66020999994</v>
      </c>
      <c r="E23" s="8">
        <f>SUM(E24:E33)</f>
        <v>175472.17615999997</v>
      </c>
      <c r="F23" s="44">
        <f t="shared" si="1"/>
        <v>-108989.90380000003</v>
      </c>
      <c r="G23" s="44">
        <f t="shared" si="2"/>
        <v>-109675.48404999997</v>
      </c>
      <c r="H23" s="8">
        <f>SUM(H24:H33)</f>
        <v>353916.28188999998</v>
      </c>
    </row>
    <row r="24" spans="1:8" x14ac:dyDescent="0.25">
      <c r="A24" s="4" t="s">
        <v>38</v>
      </c>
      <c r="B24" s="21" t="s">
        <v>39</v>
      </c>
      <c r="C24" s="25"/>
      <c r="D24" s="16"/>
      <c r="E24" s="14"/>
      <c r="F24" s="41"/>
      <c r="G24" s="42"/>
      <c r="H24" s="35"/>
    </row>
    <row r="25" spans="1:8" x14ac:dyDescent="0.25">
      <c r="A25" s="1" t="s">
        <v>40</v>
      </c>
      <c r="B25" s="22" t="s">
        <v>41</v>
      </c>
      <c r="C25" s="26"/>
      <c r="D25" s="17"/>
      <c r="E25" s="11"/>
      <c r="F25" s="39"/>
      <c r="G25" s="40"/>
      <c r="H25" s="33"/>
    </row>
    <row r="26" spans="1:8" x14ac:dyDescent="0.25">
      <c r="A26" s="1" t="s">
        <v>42</v>
      </c>
      <c r="B26" s="22" t="s">
        <v>43</v>
      </c>
      <c r="C26" s="26"/>
      <c r="D26" s="17"/>
      <c r="E26" s="11"/>
      <c r="F26" s="39"/>
      <c r="G26" s="40"/>
      <c r="H26" s="33"/>
    </row>
    <row r="27" spans="1:8" x14ac:dyDescent="0.25">
      <c r="A27" s="1" t="s">
        <v>44</v>
      </c>
      <c r="B27" s="22" t="s">
        <v>45</v>
      </c>
      <c r="C27" s="26">
        <v>842</v>
      </c>
      <c r="D27" s="26">
        <v>842</v>
      </c>
      <c r="E27" s="11">
        <v>240.32517000000001</v>
      </c>
      <c r="F27" s="39">
        <f>SUM(E27-C27)</f>
        <v>-601.67482999999993</v>
      </c>
      <c r="G27" s="40">
        <f>SUM(E27-D27)</f>
        <v>-601.67482999999993</v>
      </c>
      <c r="H27" s="33">
        <v>299.87202000000002</v>
      </c>
    </row>
    <row r="28" spans="1:8" x14ac:dyDescent="0.25">
      <c r="A28" s="1" t="s">
        <v>46</v>
      </c>
      <c r="B28" s="22" t="s">
        <v>47</v>
      </c>
      <c r="C28" s="26"/>
      <c r="D28" s="17"/>
      <c r="E28" s="11"/>
      <c r="F28" s="39"/>
      <c r="G28" s="40"/>
      <c r="H28" s="33"/>
    </row>
    <row r="29" spans="1:8" x14ac:dyDescent="0.25">
      <c r="A29" s="1" t="s">
        <v>48</v>
      </c>
      <c r="B29" s="22" t="s">
        <v>49</v>
      </c>
      <c r="C29" s="26"/>
      <c r="D29" s="17"/>
      <c r="E29" s="11"/>
      <c r="F29" s="39"/>
      <c r="G29" s="40"/>
      <c r="H29" s="33"/>
    </row>
    <row r="30" spans="1:8" x14ac:dyDescent="0.25">
      <c r="A30" s="1" t="s">
        <v>50</v>
      </c>
      <c r="B30" s="22" t="s">
        <v>51</v>
      </c>
      <c r="C30" s="26">
        <v>47221.044000000002</v>
      </c>
      <c r="D30" s="26">
        <v>47220.044199999997</v>
      </c>
      <c r="E30" s="11">
        <v>47220.044199999997</v>
      </c>
      <c r="F30" s="39">
        <f t="shared" ref="F30:F37" si="3">SUM(E30-C30)</f>
        <v>-0.99980000000505242</v>
      </c>
      <c r="G30" s="40">
        <f t="shared" ref="G30:G37" si="4">SUM(E30-D30)</f>
        <v>0</v>
      </c>
      <c r="H30" s="33">
        <v>214504.17827999999</v>
      </c>
    </row>
    <row r="31" spans="1:8" x14ac:dyDescent="0.25">
      <c r="A31" s="1" t="s">
        <v>52</v>
      </c>
      <c r="B31" s="22" t="s">
        <v>53</v>
      </c>
      <c r="C31" s="26">
        <v>213374.03596000001</v>
      </c>
      <c r="D31" s="26">
        <v>214642.01600999999</v>
      </c>
      <c r="E31" s="11">
        <v>123432.85468999999</v>
      </c>
      <c r="F31" s="39">
        <f t="shared" si="3"/>
        <v>-89941.181270000016</v>
      </c>
      <c r="G31" s="40">
        <f t="shared" si="4"/>
        <v>-91209.161319999999</v>
      </c>
      <c r="H31" s="33">
        <v>136122.28489000001</v>
      </c>
    </row>
    <row r="32" spans="1:8" x14ac:dyDescent="0.25">
      <c r="A32" s="1" t="s">
        <v>54</v>
      </c>
      <c r="B32" s="22" t="s">
        <v>55</v>
      </c>
      <c r="C32" s="26">
        <v>12702.5</v>
      </c>
      <c r="D32" s="26">
        <v>12771.5</v>
      </c>
      <c r="E32" s="11">
        <v>4155.0804600000001</v>
      </c>
      <c r="F32" s="39">
        <f t="shared" si="3"/>
        <v>-8547.419539999999</v>
      </c>
      <c r="G32" s="40">
        <f t="shared" si="4"/>
        <v>-8616.419539999999</v>
      </c>
      <c r="H32" s="33">
        <v>2436.5311799999999</v>
      </c>
    </row>
    <row r="33" spans="1:8" ht="15.75" thickBot="1" x14ac:dyDescent="0.3">
      <c r="A33" s="5" t="s">
        <v>56</v>
      </c>
      <c r="B33" s="23" t="s">
        <v>57</v>
      </c>
      <c r="C33" s="27">
        <v>10322.5</v>
      </c>
      <c r="D33" s="27">
        <v>9672.1</v>
      </c>
      <c r="E33" s="13">
        <v>423.87164000000001</v>
      </c>
      <c r="F33" s="43">
        <f t="shared" si="3"/>
        <v>-9898.6283600000006</v>
      </c>
      <c r="G33" s="46">
        <f t="shared" si="4"/>
        <v>-9248.228360000001</v>
      </c>
      <c r="H33" s="36">
        <v>553.41552000000001</v>
      </c>
    </row>
    <row r="34" spans="1:8" ht="15.75" thickBot="1" x14ac:dyDescent="0.3">
      <c r="A34" s="7" t="s">
        <v>58</v>
      </c>
      <c r="B34" s="20" t="s">
        <v>59</v>
      </c>
      <c r="C34" s="8">
        <f>SUM(C35:C39)</f>
        <v>867273.48334999999</v>
      </c>
      <c r="D34" s="8">
        <f>SUM(D35:D39)</f>
        <v>987718.58309999993</v>
      </c>
      <c r="E34" s="8">
        <f>SUM(E35:E39)</f>
        <v>144087.76932000002</v>
      </c>
      <c r="F34" s="44">
        <f t="shared" si="3"/>
        <v>-723185.71402999992</v>
      </c>
      <c r="G34" s="44">
        <f t="shared" si="4"/>
        <v>-843630.81377999997</v>
      </c>
      <c r="H34" s="8">
        <f>SUM(H35:H39)</f>
        <v>129320.78987000001</v>
      </c>
    </row>
    <row r="35" spans="1:8" x14ac:dyDescent="0.25">
      <c r="A35" s="4" t="s">
        <v>60</v>
      </c>
      <c r="B35" s="21" t="s">
        <v>61</v>
      </c>
      <c r="C35" s="25">
        <v>54000</v>
      </c>
      <c r="D35" s="16">
        <v>54000</v>
      </c>
      <c r="E35" s="14">
        <v>12105.749659999999</v>
      </c>
      <c r="F35" s="41">
        <f t="shared" si="3"/>
        <v>-41894.250339999999</v>
      </c>
      <c r="G35" s="42">
        <f t="shared" si="4"/>
        <v>-41894.250339999999</v>
      </c>
      <c r="H35" s="35">
        <v>17006.955000000002</v>
      </c>
    </row>
    <row r="36" spans="1:8" x14ac:dyDescent="0.25">
      <c r="A36" s="1" t="s">
        <v>62</v>
      </c>
      <c r="B36" s="22" t="s">
        <v>63</v>
      </c>
      <c r="C36" s="26">
        <v>412928.11</v>
      </c>
      <c r="D36" s="26">
        <v>531630.18999999994</v>
      </c>
      <c r="E36" s="11">
        <v>28940.391500000002</v>
      </c>
      <c r="F36" s="39">
        <f t="shared" si="3"/>
        <v>-383987.71849999996</v>
      </c>
      <c r="G36" s="40">
        <f t="shared" si="4"/>
        <v>-502689.79849999992</v>
      </c>
      <c r="H36" s="33">
        <v>0</v>
      </c>
    </row>
    <row r="37" spans="1:8" x14ac:dyDescent="0.25">
      <c r="A37" s="1" t="s">
        <v>64</v>
      </c>
      <c r="B37" s="22" t="s">
        <v>65</v>
      </c>
      <c r="C37" s="26">
        <v>398882.37335000001</v>
      </c>
      <c r="D37" s="26">
        <v>400625.39309999999</v>
      </c>
      <c r="E37" s="11">
        <v>102397.87212</v>
      </c>
      <c r="F37" s="39">
        <f t="shared" si="3"/>
        <v>-296484.50122999999</v>
      </c>
      <c r="G37" s="40">
        <f t="shared" si="4"/>
        <v>-298227.52097999997</v>
      </c>
      <c r="H37" s="33">
        <v>111979.04815</v>
      </c>
    </row>
    <row r="38" spans="1:8" ht="24" x14ac:dyDescent="0.25">
      <c r="A38" s="1" t="s">
        <v>66</v>
      </c>
      <c r="B38" s="22" t="s">
        <v>67</v>
      </c>
      <c r="C38" s="26"/>
      <c r="D38" s="17"/>
      <c r="E38" s="11"/>
      <c r="F38" s="39"/>
      <c r="G38" s="40"/>
      <c r="H38" s="33"/>
    </row>
    <row r="39" spans="1:8" ht="15.75" thickBot="1" x14ac:dyDescent="0.3">
      <c r="A39" s="5" t="s">
        <v>68</v>
      </c>
      <c r="B39" s="23" t="s">
        <v>69</v>
      </c>
      <c r="C39" s="27">
        <v>1463</v>
      </c>
      <c r="D39" s="18">
        <v>1463</v>
      </c>
      <c r="E39" s="13">
        <v>643.75603999999998</v>
      </c>
      <c r="F39" s="43">
        <f>SUM(E39-C39)</f>
        <v>-819.24396000000002</v>
      </c>
      <c r="G39" s="46">
        <f>SUM(E39-D39)</f>
        <v>-819.24396000000002</v>
      </c>
      <c r="H39" s="36">
        <v>334.78672</v>
      </c>
    </row>
    <row r="40" spans="1:8" ht="15.75" thickBot="1" x14ac:dyDescent="0.3">
      <c r="A40" s="7" t="s">
        <v>70</v>
      </c>
      <c r="B40" s="20" t="s">
        <v>71</v>
      </c>
      <c r="C40" s="8">
        <f>SUM(C41:C42)</f>
        <v>300</v>
      </c>
      <c r="D40" s="8">
        <f>SUM(D41:D42)</f>
        <v>300</v>
      </c>
      <c r="E40" s="8">
        <f>SUM(E41:E42)</f>
        <v>107.83540000000001</v>
      </c>
      <c r="F40" s="44">
        <f>SUM(E40-C40)</f>
        <v>-192.16460000000001</v>
      </c>
      <c r="G40" s="44">
        <f>SUM(E40-D40)</f>
        <v>-192.16460000000001</v>
      </c>
      <c r="H40" s="8">
        <f>SUM(H41:H42)</f>
        <v>49.154800000000002</v>
      </c>
    </row>
    <row r="41" spans="1:8" x14ac:dyDescent="0.25">
      <c r="A41" s="4" t="s">
        <v>72</v>
      </c>
      <c r="B41" s="21" t="s">
        <v>73</v>
      </c>
      <c r="C41" s="25">
        <v>300</v>
      </c>
      <c r="D41" s="25">
        <v>300</v>
      </c>
      <c r="E41" s="14">
        <v>107.83540000000001</v>
      </c>
      <c r="F41" s="41">
        <f>SUM(E41-C41)</f>
        <v>-192.16460000000001</v>
      </c>
      <c r="G41" s="42">
        <f>SUM(E41-D41)</f>
        <v>-192.16460000000001</v>
      </c>
      <c r="H41" s="35">
        <v>49.154800000000002</v>
      </c>
    </row>
    <row r="42" spans="1:8" ht="15.75" thickBot="1" x14ac:dyDescent="0.3">
      <c r="A42" s="5" t="s">
        <v>74</v>
      </c>
      <c r="B42" s="23" t="s">
        <v>75</v>
      </c>
      <c r="C42" s="27"/>
      <c r="D42" s="18"/>
      <c r="E42" s="13"/>
      <c r="F42" s="43"/>
      <c r="G42" s="46"/>
      <c r="H42" s="36"/>
    </row>
    <row r="43" spans="1:8" ht="15.75" thickBot="1" x14ac:dyDescent="0.3">
      <c r="A43" s="7" t="s">
        <v>76</v>
      </c>
      <c r="B43" s="20" t="s">
        <v>77</v>
      </c>
      <c r="C43" s="8">
        <f>SUM(C44:C51)</f>
        <v>4905253.04794</v>
      </c>
      <c r="D43" s="8">
        <f>SUM(D44:D51)</f>
        <v>4911964.9579400001</v>
      </c>
      <c r="E43" s="8">
        <f>SUM(E44:E51)</f>
        <v>1648432.4356599997</v>
      </c>
      <c r="F43" s="44">
        <f>SUM(E43-C43)</f>
        <v>-3256820.61228</v>
      </c>
      <c r="G43" s="44">
        <f>SUM(E43-D43)</f>
        <v>-3263532.5222800002</v>
      </c>
      <c r="H43" s="8">
        <f>SUM(H44:H51)</f>
        <v>1244918.51296</v>
      </c>
    </row>
    <row r="44" spans="1:8" x14ac:dyDescent="0.25">
      <c r="A44" s="4" t="s">
        <v>78</v>
      </c>
      <c r="B44" s="21" t="s">
        <v>79</v>
      </c>
      <c r="C44" s="25">
        <v>1332428.5577400001</v>
      </c>
      <c r="D44" s="25">
        <v>1333586.97774</v>
      </c>
      <c r="E44" s="14">
        <v>580922.21265999996</v>
      </c>
      <c r="F44" s="41">
        <f>SUM(E44-C44)</f>
        <v>-751506.34508000012</v>
      </c>
      <c r="G44" s="42">
        <f>SUM(E44-D44)</f>
        <v>-752664.76508000004</v>
      </c>
      <c r="H44" s="35">
        <v>447108.83841000003</v>
      </c>
    </row>
    <row r="45" spans="1:8" x14ac:dyDescent="0.25">
      <c r="A45" s="1" t="s">
        <v>80</v>
      </c>
      <c r="B45" s="22" t="s">
        <v>81</v>
      </c>
      <c r="C45" s="26">
        <v>3277409.2892800001</v>
      </c>
      <c r="D45" s="26">
        <v>3283030.8692800002</v>
      </c>
      <c r="E45" s="11">
        <v>940095.15058000002</v>
      </c>
      <c r="F45" s="39">
        <f>SUM(E45-C45)</f>
        <v>-2337314.1387</v>
      </c>
      <c r="G45" s="40">
        <f>SUM(E45-D45)</f>
        <v>-2342935.7187000001</v>
      </c>
      <c r="H45" s="33">
        <v>674984.73783</v>
      </c>
    </row>
    <row r="46" spans="1:8" x14ac:dyDescent="0.25">
      <c r="A46" s="1" t="s">
        <v>82</v>
      </c>
      <c r="B46" s="22" t="s">
        <v>83</v>
      </c>
      <c r="C46" s="26">
        <v>229030.75511999999</v>
      </c>
      <c r="D46" s="26">
        <v>229189.75511999999</v>
      </c>
      <c r="E46" s="11">
        <v>107489.59166000001</v>
      </c>
      <c r="F46" s="39">
        <f>SUM(E46-C46)</f>
        <v>-121541.16345999998</v>
      </c>
      <c r="G46" s="40">
        <f>SUM(E46-D46)</f>
        <v>-121700.16345999998</v>
      </c>
      <c r="H46" s="33">
        <v>98194.493669999996</v>
      </c>
    </row>
    <row r="47" spans="1:8" x14ac:dyDescent="0.25">
      <c r="A47" s="1" t="s">
        <v>84</v>
      </c>
      <c r="B47" s="22" t="s">
        <v>85</v>
      </c>
      <c r="C47" s="26"/>
      <c r="D47" s="17"/>
      <c r="E47" s="11"/>
      <c r="F47" s="39"/>
      <c r="G47" s="40"/>
      <c r="H47" s="33"/>
    </row>
    <row r="48" spans="1:8" ht="24" x14ac:dyDescent="0.25">
      <c r="A48" s="1" t="s">
        <v>86</v>
      </c>
      <c r="B48" s="22" t="s">
        <v>87</v>
      </c>
      <c r="C48" s="26"/>
      <c r="D48" s="17"/>
      <c r="E48" s="11"/>
      <c r="F48" s="39"/>
      <c r="G48" s="40"/>
      <c r="H48" s="33"/>
    </row>
    <row r="49" spans="1:8" x14ac:dyDescent="0.25">
      <c r="A49" s="1" t="s">
        <v>88</v>
      </c>
      <c r="B49" s="22" t="s">
        <v>89</v>
      </c>
      <c r="C49" s="26"/>
      <c r="D49" s="17"/>
      <c r="E49" s="11"/>
      <c r="F49" s="39"/>
      <c r="G49" s="40"/>
      <c r="H49" s="33"/>
    </row>
    <row r="50" spans="1:8" x14ac:dyDescent="0.25">
      <c r="A50" s="1" t="s">
        <v>90</v>
      </c>
      <c r="B50" s="22" t="s">
        <v>91</v>
      </c>
      <c r="C50" s="26">
        <v>4190</v>
      </c>
      <c r="D50" s="26">
        <v>4190</v>
      </c>
      <c r="E50" s="11">
        <v>675.84888999999998</v>
      </c>
      <c r="F50" s="39">
        <f t="shared" ref="F50:F56" si="5">SUM(E50-C50)</f>
        <v>-3514.1511099999998</v>
      </c>
      <c r="G50" s="40">
        <f t="shared" ref="G50:G56" si="6">SUM(E50-D50)</f>
        <v>-3514.1511099999998</v>
      </c>
      <c r="H50" s="33">
        <v>0</v>
      </c>
    </row>
    <row r="51" spans="1:8" ht="15.75" thickBot="1" x14ac:dyDescent="0.3">
      <c r="A51" s="5" t="s">
        <v>92</v>
      </c>
      <c r="B51" s="23" t="s">
        <v>93</v>
      </c>
      <c r="C51" s="27">
        <v>62194.445800000001</v>
      </c>
      <c r="D51" s="27">
        <v>61967.355799999998</v>
      </c>
      <c r="E51" s="13">
        <v>19249.631870000001</v>
      </c>
      <c r="F51" s="43">
        <f t="shared" si="5"/>
        <v>-42944.813930000004</v>
      </c>
      <c r="G51" s="46">
        <f t="shared" si="6"/>
        <v>-42717.723929999993</v>
      </c>
      <c r="H51" s="36">
        <v>24630.443050000002</v>
      </c>
    </row>
    <row r="52" spans="1:8" ht="15.75" thickBot="1" x14ac:dyDescent="0.3">
      <c r="A52" s="7" t="s">
        <v>94</v>
      </c>
      <c r="B52" s="20" t="s">
        <v>95</v>
      </c>
      <c r="C52" s="8">
        <f>SUM(C53:C54)</f>
        <v>185147.66329</v>
      </c>
      <c r="D52" s="8">
        <f>SUM(D53:D54)</f>
        <v>187552.08027999999</v>
      </c>
      <c r="E52" s="8">
        <f>SUM(E53:E54)</f>
        <v>88589.17637999999</v>
      </c>
      <c r="F52" s="44">
        <f t="shared" si="5"/>
        <v>-96558.486910000007</v>
      </c>
      <c r="G52" s="44">
        <f t="shared" si="6"/>
        <v>-98962.903900000005</v>
      </c>
      <c r="H52" s="8">
        <f>SUM(H53:H54)</f>
        <v>75686.767049999995</v>
      </c>
    </row>
    <row r="53" spans="1:8" x14ac:dyDescent="0.25">
      <c r="A53" s="4" t="s">
        <v>96</v>
      </c>
      <c r="B53" s="21" t="s">
        <v>97</v>
      </c>
      <c r="C53" s="25">
        <v>168770.41375000001</v>
      </c>
      <c r="D53" s="25">
        <v>170035.25028000001</v>
      </c>
      <c r="E53" s="14">
        <v>81169.150739999997</v>
      </c>
      <c r="F53" s="41">
        <f t="shared" si="5"/>
        <v>-87601.26301000001</v>
      </c>
      <c r="G53" s="42">
        <f t="shared" si="6"/>
        <v>-88866.09954000001</v>
      </c>
      <c r="H53" s="35">
        <v>72014.4476</v>
      </c>
    </row>
    <row r="54" spans="1:8" ht="15.75" thickBot="1" x14ac:dyDescent="0.3">
      <c r="A54" s="5" t="s">
        <v>98</v>
      </c>
      <c r="B54" s="23" t="s">
        <v>99</v>
      </c>
      <c r="C54" s="27">
        <v>16377.249540000001</v>
      </c>
      <c r="D54" s="27">
        <v>17516.830000000002</v>
      </c>
      <c r="E54" s="13">
        <v>7420.0256399999998</v>
      </c>
      <c r="F54" s="43">
        <f t="shared" si="5"/>
        <v>-8957.2239000000009</v>
      </c>
      <c r="G54" s="46">
        <f t="shared" si="6"/>
        <v>-10096.804360000002</v>
      </c>
      <c r="H54" s="36">
        <v>3672.31945</v>
      </c>
    </row>
    <row r="55" spans="1:8" ht="15.75" thickBot="1" x14ac:dyDescent="0.3">
      <c r="A55" s="7" t="s">
        <v>100</v>
      </c>
      <c r="B55" s="20" t="s">
        <v>101</v>
      </c>
      <c r="C55" s="8">
        <f>SUM(C56:C60)</f>
        <v>92221.4</v>
      </c>
      <c r="D55" s="8">
        <f>SUM(D56:D60)</f>
        <v>93596.4</v>
      </c>
      <c r="E55" s="8">
        <f>SUM(E56:E60)</f>
        <v>18644.21471</v>
      </c>
      <c r="F55" s="44">
        <f t="shared" si="5"/>
        <v>-73577.185289999994</v>
      </c>
      <c r="G55" s="44">
        <f t="shared" si="6"/>
        <v>-74952.185289999994</v>
      </c>
      <c r="H55" s="8">
        <f>SUM(H56:H60)</f>
        <v>79860.044930000004</v>
      </c>
    </row>
    <row r="56" spans="1:8" x14ac:dyDescent="0.25">
      <c r="A56" s="4" t="s">
        <v>102</v>
      </c>
      <c r="B56" s="21" t="s">
        <v>103</v>
      </c>
      <c r="C56" s="25">
        <v>8870.4</v>
      </c>
      <c r="D56" s="25">
        <v>8870.4</v>
      </c>
      <c r="E56" s="14">
        <v>3061.2435599999999</v>
      </c>
      <c r="F56" s="41">
        <f t="shared" si="5"/>
        <v>-5809.1564399999997</v>
      </c>
      <c r="G56" s="42">
        <f t="shared" si="6"/>
        <v>-5809.1564399999997</v>
      </c>
      <c r="H56" s="35">
        <v>3473.9593300000001</v>
      </c>
    </row>
    <row r="57" spans="1:8" x14ac:dyDescent="0.25">
      <c r="A57" s="1" t="s">
        <v>104</v>
      </c>
      <c r="B57" s="22" t="s">
        <v>105</v>
      </c>
      <c r="C57" s="26"/>
      <c r="D57" s="17"/>
      <c r="E57" s="11"/>
      <c r="F57" s="39"/>
      <c r="G57" s="40"/>
      <c r="H57" s="33"/>
    </row>
    <row r="58" spans="1:8" x14ac:dyDescent="0.25">
      <c r="A58" s="1" t="s">
        <v>106</v>
      </c>
      <c r="B58" s="22" t="s">
        <v>107</v>
      </c>
      <c r="C58" s="26">
        <v>5095</v>
      </c>
      <c r="D58" s="26">
        <v>5235</v>
      </c>
      <c r="E58" s="11">
        <v>559.72</v>
      </c>
      <c r="F58" s="39">
        <f>SUM(E58-C58)</f>
        <v>-4535.28</v>
      </c>
      <c r="G58" s="40">
        <f>SUM(E58-D58)</f>
        <v>-4675.28</v>
      </c>
      <c r="H58" s="33">
        <v>15727.04559</v>
      </c>
    </row>
    <row r="59" spans="1:8" x14ac:dyDescent="0.25">
      <c r="A59" s="1" t="s">
        <v>108</v>
      </c>
      <c r="B59" s="22" t="s">
        <v>109</v>
      </c>
      <c r="C59" s="26">
        <v>77256</v>
      </c>
      <c r="D59" s="26">
        <v>78491</v>
      </c>
      <c r="E59" s="11">
        <v>14573.25115</v>
      </c>
      <c r="F59" s="39">
        <f>SUM(E59-C59)</f>
        <v>-62682.748850000004</v>
      </c>
      <c r="G59" s="40">
        <f>SUM(E59-D59)</f>
        <v>-63917.748850000004</v>
      </c>
      <c r="H59" s="33">
        <v>60659.040009999997</v>
      </c>
    </row>
    <row r="60" spans="1:8" ht="15.75" thickBot="1" x14ac:dyDescent="0.3">
      <c r="A60" s="5" t="s">
        <v>110</v>
      </c>
      <c r="B60" s="23" t="s">
        <v>111</v>
      </c>
      <c r="C60" s="27">
        <v>1000</v>
      </c>
      <c r="D60" s="27">
        <v>1000</v>
      </c>
      <c r="E60" s="13">
        <v>450</v>
      </c>
      <c r="F60" s="43">
        <f>SUM(E60-C60)</f>
        <v>-550</v>
      </c>
      <c r="G60" s="46">
        <f>SUM(E60-D60)</f>
        <v>-550</v>
      </c>
      <c r="H60" s="36">
        <v>0</v>
      </c>
    </row>
    <row r="61" spans="1:8" ht="15.75" thickBot="1" x14ac:dyDescent="0.3">
      <c r="A61" s="7" t="s">
        <v>112</v>
      </c>
      <c r="B61" s="20" t="s">
        <v>113</v>
      </c>
      <c r="C61" s="8">
        <f>SUM(C62:C65)</f>
        <v>167100.56045999998</v>
      </c>
      <c r="D61" s="8">
        <f>SUM(D62:D65)</f>
        <v>168637.96000000002</v>
      </c>
      <c r="E61" s="8">
        <f>SUM(E62:E65)</f>
        <v>77341.566860000006</v>
      </c>
      <c r="F61" s="44">
        <f t="shared" ref="F61:F71" si="7">SUM(E61-C61)</f>
        <v>-89758.993599999973</v>
      </c>
      <c r="G61" s="44">
        <f t="shared" ref="G61:G71" si="8">SUM(E61-D61)</f>
        <v>-91296.393140000015</v>
      </c>
      <c r="H61" s="8">
        <f>SUM(H62:H65)</f>
        <v>76782.639059999987</v>
      </c>
    </row>
    <row r="62" spans="1:8" x14ac:dyDescent="0.25">
      <c r="A62" s="4" t="s">
        <v>114</v>
      </c>
      <c r="B62" s="21" t="s">
        <v>115</v>
      </c>
      <c r="C62" s="25">
        <v>134411.96</v>
      </c>
      <c r="D62" s="25">
        <v>132821.04130000001</v>
      </c>
      <c r="E62" s="14">
        <v>59470.576500000003</v>
      </c>
      <c r="F62" s="41">
        <f t="shared" si="7"/>
        <v>-74941.383499999996</v>
      </c>
      <c r="G62" s="42">
        <f t="shared" si="8"/>
        <v>-73350.464800000016</v>
      </c>
      <c r="H62" s="35">
        <v>51902.373579999999</v>
      </c>
    </row>
    <row r="63" spans="1:8" x14ac:dyDescent="0.25">
      <c r="A63" s="1" t="s">
        <v>116</v>
      </c>
      <c r="B63" s="22" t="s">
        <v>117</v>
      </c>
      <c r="C63" s="26">
        <v>12511</v>
      </c>
      <c r="D63" s="26">
        <v>15816.9187</v>
      </c>
      <c r="E63" s="11">
        <v>8347.3107999999993</v>
      </c>
      <c r="F63" s="39">
        <f t="shared" si="7"/>
        <v>-4163.6892000000007</v>
      </c>
      <c r="G63" s="40">
        <f t="shared" si="8"/>
        <v>-7469.6079000000009</v>
      </c>
      <c r="H63" s="33">
        <v>12053.632600000001</v>
      </c>
    </row>
    <row r="64" spans="1:8" x14ac:dyDescent="0.25">
      <c r="A64" s="1" t="s">
        <v>118</v>
      </c>
      <c r="B64" s="22" t="s">
        <v>119</v>
      </c>
      <c r="C64" s="27">
        <v>20000</v>
      </c>
      <c r="D64" s="27">
        <v>20000</v>
      </c>
      <c r="E64" s="13">
        <v>9523.6795600000005</v>
      </c>
      <c r="F64" s="39">
        <f t="shared" si="7"/>
        <v>-10476.32044</v>
      </c>
      <c r="G64" s="40">
        <f t="shared" si="8"/>
        <v>-10476.32044</v>
      </c>
      <c r="H64" s="36">
        <v>10389.3896</v>
      </c>
    </row>
    <row r="65" spans="1:8" ht="15.75" thickBot="1" x14ac:dyDescent="0.3">
      <c r="A65" s="5" t="s">
        <v>120</v>
      </c>
      <c r="B65" s="23" t="s">
        <v>121</v>
      </c>
      <c r="C65" s="27">
        <v>177.60046</v>
      </c>
      <c r="D65" s="27"/>
      <c r="E65" s="13"/>
      <c r="F65" s="43">
        <f t="shared" si="7"/>
        <v>-177.60046</v>
      </c>
      <c r="G65" s="46">
        <f t="shared" si="8"/>
        <v>0</v>
      </c>
      <c r="H65" s="36">
        <v>2437.2432800000001</v>
      </c>
    </row>
    <row r="66" spans="1:8" ht="15.75" thickBot="1" x14ac:dyDescent="0.3">
      <c r="A66" s="7" t="s">
        <v>122</v>
      </c>
      <c r="B66" s="20" t="s">
        <v>123</v>
      </c>
      <c r="C66" s="8">
        <f>SUM(C67:C69)</f>
        <v>6632.6</v>
      </c>
      <c r="D66" s="8">
        <f>SUM(D67:D69)</f>
        <v>6632.6</v>
      </c>
      <c r="E66" s="8">
        <f>SUM(E67:E69)</f>
        <v>2784.0681199999999</v>
      </c>
      <c r="F66" s="44">
        <f t="shared" si="7"/>
        <v>-3848.5318800000005</v>
      </c>
      <c r="G66" s="44">
        <f t="shared" si="8"/>
        <v>-3848.5318800000005</v>
      </c>
      <c r="H66" s="8">
        <f>SUM(H67:H69)</f>
        <v>2638.7120100000002</v>
      </c>
    </row>
    <row r="67" spans="1:8" x14ac:dyDescent="0.25">
      <c r="A67" s="4" t="s">
        <v>124</v>
      </c>
      <c r="B67" s="21" t="s">
        <v>125</v>
      </c>
      <c r="C67" s="25"/>
      <c r="D67" s="16"/>
      <c r="E67" s="14"/>
      <c r="F67" s="41">
        <f t="shared" si="7"/>
        <v>0</v>
      </c>
      <c r="G67" s="42">
        <f t="shared" si="8"/>
        <v>0</v>
      </c>
      <c r="H67" s="35"/>
    </row>
    <row r="68" spans="1:8" x14ac:dyDescent="0.25">
      <c r="A68" s="1" t="s">
        <v>126</v>
      </c>
      <c r="B68" s="22" t="s">
        <v>127</v>
      </c>
      <c r="C68" s="26"/>
      <c r="D68" s="17"/>
      <c r="E68" s="11"/>
      <c r="F68" s="39">
        <f t="shared" si="7"/>
        <v>0</v>
      </c>
      <c r="G68" s="40">
        <f t="shared" si="8"/>
        <v>0</v>
      </c>
      <c r="H68" s="33"/>
    </row>
    <row r="69" spans="1:8" ht="15.75" thickBot="1" x14ac:dyDescent="0.3">
      <c r="A69" s="5" t="s">
        <v>128</v>
      </c>
      <c r="B69" s="23" t="s">
        <v>129</v>
      </c>
      <c r="C69" s="27">
        <v>6632.6</v>
      </c>
      <c r="D69" s="27">
        <v>6632.6</v>
      </c>
      <c r="E69" s="13">
        <v>2784.0681199999999</v>
      </c>
      <c r="F69" s="43">
        <f t="shared" si="7"/>
        <v>-3848.5318800000005</v>
      </c>
      <c r="G69" s="46">
        <f t="shared" si="8"/>
        <v>-3848.5318800000005</v>
      </c>
      <c r="H69" s="36">
        <v>2638.7120100000002</v>
      </c>
    </row>
    <row r="70" spans="1:8" ht="15.75" thickBot="1" x14ac:dyDescent="0.3">
      <c r="A70" s="7" t="s">
        <v>130</v>
      </c>
      <c r="B70" s="20" t="s">
        <v>131</v>
      </c>
      <c r="C70" s="8">
        <f>SUM(C71)</f>
        <v>3000</v>
      </c>
      <c r="D70" s="8">
        <f>SUM(D71)</f>
        <v>3000</v>
      </c>
      <c r="E70" s="8">
        <v>0</v>
      </c>
      <c r="F70" s="44">
        <f t="shared" si="7"/>
        <v>-3000</v>
      </c>
      <c r="G70" s="44">
        <f t="shared" si="8"/>
        <v>-3000</v>
      </c>
      <c r="H70" s="8">
        <v>0</v>
      </c>
    </row>
    <row r="71" spans="1:8" ht="15.75" thickBot="1" x14ac:dyDescent="0.3">
      <c r="A71" s="4" t="s">
        <v>132</v>
      </c>
      <c r="B71" s="21" t="s">
        <v>133</v>
      </c>
      <c r="C71" s="30">
        <v>3000</v>
      </c>
      <c r="D71" s="30">
        <v>3000</v>
      </c>
      <c r="E71" s="31">
        <v>0</v>
      </c>
      <c r="F71" s="41">
        <f t="shared" si="7"/>
        <v>-3000</v>
      </c>
      <c r="G71" s="47">
        <f t="shared" si="8"/>
        <v>-3000</v>
      </c>
      <c r="H71" s="32">
        <v>0</v>
      </c>
    </row>
    <row r="72" spans="1:8" x14ac:dyDescent="0.25">
      <c r="A72" s="2"/>
    </row>
    <row r="73" spans="1:8" x14ac:dyDescent="0.25">
      <c r="A73" s="3" t="s">
        <v>136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2024-06-17T06:34:58Z</cp:lastPrinted>
  <dcterms:created xsi:type="dcterms:W3CDTF">2017-12-11T14:03:53Z</dcterms:created>
  <dcterms:modified xsi:type="dcterms:W3CDTF">2024-07-11T11:34:19Z</dcterms:modified>
</cp:coreProperties>
</file>