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3"/>
  <c r="G77" l="1"/>
  <c r="G39"/>
  <c r="G27"/>
  <c r="E27"/>
  <c r="F74" l="1"/>
  <c r="F69"/>
  <c r="F63"/>
  <c r="F55"/>
  <c r="F52"/>
  <c r="F43"/>
  <c r="F4" s="1"/>
  <c r="F40"/>
  <c r="F34"/>
  <c r="F23"/>
  <c r="F19"/>
  <c r="F16"/>
  <c r="F5"/>
  <c r="G67" l="1"/>
  <c r="G66"/>
  <c r="G64"/>
  <c r="G41"/>
  <c r="G40"/>
  <c r="G35"/>
  <c r="G33"/>
  <c r="G32"/>
  <c r="G22"/>
  <c r="G17"/>
  <c r="C74" l="1"/>
  <c r="D74" l="1"/>
  <c r="G74" s="1"/>
  <c r="E39" l="1"/>
  <c r="E77"/>
  <c r="E64"/>
  <c r="E67"/>
  <c r="E66"/>
  <c r="E35"/>
  <c r="E17"/>
  <c r="E22"/>
  <c r="E33"/>
  <c r="E32"/>
  <c r="G11"/>
  <c r="C78" l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C40"/>
  <c r="D34"/>
  <c r="G34" s="1"/>
  <c r="C34"/>
  <c r="D23"/>
  <c r="G23" s="1"/>
  <c r="C23"/>
  <c r="D19"/>
  <c r="C19"/>
  <c r="D16"/>
  <c r="G16" s="1"/>
  <c r="C16"/>
  <c r="D5"/>
  <c r="E63" l="1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<sst xmlns="http://schemas.openxmlformats.org/spreadsheetml/2006/main" count="168" uniqueCount="168">
  <si>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</si>
  <si>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</si>
  <si>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</si>
  <si>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</si>
  <si>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</si>
  <si>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</si>
  <si>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</si>
  <si>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</si>
  <si>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</si>
  <si>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</si>
  <si>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</si>
  <si>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</si>
  <si>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</si>
  <si>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</si>
  <si>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</si>
  <si>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</si>
  <si>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</si>
  <si>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</si>
  <si>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</si>
  <si>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</si>
  <si>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</si>
  <si>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</si>
  <si>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</si>
  <si>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</si>
  <si>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</si>
  <si>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</si>
  <si>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</si>
  <si>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</si>
  <si>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</si>
  <si>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</si>
  <si>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</si>
  <si>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</si>
  <si>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</si>
  <si>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</si>
  <si>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</si>
  <si>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</si>
  <si>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</si>
  <si>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</si>
  <si>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</si>
  <si>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</si>
  <si>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</si>
  <si>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</si>
  <si>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</si>
  <si>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</si>
  <si>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</si>
  <si>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</si>
  <si>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</si>
  <si>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</si>
  <si>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</si>
  <si>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</si>
  <si>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</si>
  <si>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</si>
  <si>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</si>
  <si>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</si>
  <si>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</si>
  <si>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</si>
  <si>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</si>
  <si>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</si>
  <si>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</si>
  <si>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</si>
  <si>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</si>
  <si>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</si>
  <si>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</si>
  <si>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</si>
  <si>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</si>
  <si>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</si>
  <si>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</si>
  <si>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</si>
  <si>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</si>
  <si>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</si>
  <si>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</si>
  <si>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</si>
  <si>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</si>
  <si>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</si>
  <si>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</si>
  <si>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</si>
  <si>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</si>
  <si>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</si>
  <si>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</si>
  <si>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</si>
  <si>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</si>
  <si>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</si>
  <si>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</si>
  <si>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</si>
  <si>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</si>
  <si>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</si>
  <si>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</si>
  <si>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</si>
  <si>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</si>
  <si>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</si>
  <si>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</si>
  <si>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</si>
  <si>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</si>
  <si>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</si>
  <si>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</si>
  <si>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</si>
  <si>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</si>
  <si>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</si>
  <si>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</si>
  <si>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</si>
  <si>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</si>
  <si>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</si>
  <si>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</si>
  <si>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</si>
  <si>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</si>
  <si>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</si>
  <si>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</si>
  <si>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</si>
  <si>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</si>
  <si>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</si>
  <si>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</si>
  <si>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</si>
  <si>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</si>
  <si>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</si>
  <si>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</si>
  <si>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</si>
  <si>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</si>
  <si>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</si>
  <si>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</si>
  <si>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</si>
  <si>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</si>
  <si>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</si>
  <si>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</si>
  <si>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</si>
  <si>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</si>
  <si>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</si>
  <si>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</si>
  <si>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</si>
  <si>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</si>
  <si>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</si>
  <si>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</si>
  <si>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</si>
  <si>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</si>
  <si>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</si>
  <si>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</si>
  <si>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</si>
  <si>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</si>
  <si>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</si>
  <si>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</si>
  <si>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</si>
  <si>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</si>
  <si>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</si>
  <si>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</si>
  <si>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</si>
  <si>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</si>
  <si>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</si>
  <si>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</si>
  <si>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</si>
  <si>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</si>
  <si>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</si>
  <si>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</si>
  <si>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</si>
  <si>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</si>
  <si>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</si>
  <si>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</si>
  <si>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</si>
  <si>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</si>
  <si>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</si>
  <si>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</si>
  <si>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</si>
  <si>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</si>
  <si>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</si>
  <si>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2020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</si>
  <si>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2020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</si>
  <si>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2019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</si>
  <si>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</si>
  <si>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01.07.2019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</si>
  <si>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за II квартал 2020 года в сравнении с запланированными значениями на соответствующий период (финансовый год)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</si>
</sst>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K5" sqref="K5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2" t="s">
        <v>167</v>
      </c>
      <c r="B1" s="12"/>
      <c r="C1" s="12"/>
      <c r="D1" s="12"/>
      <c r="E1" s="12"/>
      <c r="F1" s="12"/>
      <c r="G1" s="12"/>
    </row>
    <row r="3" spans="1:7" ht="60">
      <c r="A3" s="1" t="s">
        <v>159</v>
      </c>
      <c r="B3" s="1" t="s">
        <v>160</v>
      </c>
      <c r="C3" s="1" t="s">
        <v>162</v>
      </c>
      <c r="D3" s="1" t="s">
        <v>165</v>
      </c>
      <c r="E3" s="1" t="s">
        <v>163</v>
      </c>
      <c r="F3" s="1" t="s">
        <v>166</v>
      </c>
      <c r="G3" s="1" t="s">
        <v>164</v>
      </c>
    </row>
    <row r="4" spans="1:7">
      <c r="A4" s="5"/>
      <c r="B4" s="2" t="s">
        <v>0</v>
      </c>
      <c r="C4" s="10">
        <f>SUM(C5,C16,C19,C23,C34,C40,C43,C52,C55,C63,C69,C74,C78)</f>
        <v>3895294.14</v>
      </c>
      <c r="D4" s="10">
        <f>SUM(D5,D16,D19,D23,D34,D40,D43,D52,D55,D63,D69,D74,D78)</f>
        <v>1530236.6182800001</v>
      </c>
      <c r="E4" s="8">
        <f>D4/C4*100</f>
        <v>39.28423793639368</v>
      </c>
      <c r="F4" s="10">
        <f>SUM(F5,F16,F19,F23,F34,F40,F43,F52,F55,F63,F69,F74,F78)</f>
        <v>1259243.1142799999</v>
      </c>
      <c r="G4" s="8">
        <f>D4/F4*100</f>
        <v>121.52034828913452</v>
      </c>
    </row>
    <row r="5" spans="1:7">
      <c r="A5" s="5" t="s">
        <v>1</v>
      </c>
      <c r="B5" s="2" t="s">
        <v>2</v>
      </c>
      <c r="C5" s="10">
        <f>SUM(C6:C15)</f>
        <v>548118.96</v>
      </c>
      <c r="D5" s="10">
        <f>SUM(D6:D15)</f>
        <v>200929.05708</v>
      </c>
      <c r="E5" s="8">
        <f>D5/C5*100</f>
        <v>36.657928614620452</v>
      </c>
      <c r="F5" s="10">
        <f>SUM(F6:F15)</f>
        <v>196338.72431000002</v>
      </c>
      <c r="G5" s="8">
        <f>D5/F5*100</f>
        <v>102.33796607680526</v>
      </c>
    </row>
    <row r="6" spans="1:7" ht="24">
      <c r="A6" s="4" t="s">
        <v>3</v>
      </c>
      <c r="B6" s="3" t="s">
        <v>4</v>
      </c>
      <c r="C6" s="11">
        <v>3159.9</v>
      </c>
      <c r="D6" s="11">
        <v>1439.49137</v>
      </c>
      <c r="E6" s="11">
        <f>D6/C6*100</f>
        <v>45.554965979936071</v>
      </c>
      <c r="F6" s="11">
        <v>1442.59464</v>
      </c>
      <c r="G6" s="9">
        <f t="shared" ref="G6:G17" si="0">D6/F6*100</f>
        <v>99.78488274433073</v>
      </c>
    </row>
    <row r="7" spans="1:7" ht="36">
      <c r="A7" s="4" t="s">
        <v>5</v>
      </c>
      <c r="B7" s="3" t="s">
        <v>6</v>
      </c>
      <c r="C7" s="11">
        <v>3575.7</v>
      </c>
      <c r="D7" s="11">
        <v>1504.0068200000001</v>
      </c>
      <c r="E7" s="11">
        <f t="shared" ref="E7:E8" si="1">D7/C7*100</f>
        <v>42.061884945605058</v>
      </c>
      <c r="F7" s="11">
        <v>1282.7044699999999</v>
      </c>
      <c r="G7" s="9">
        <f t="shared" si="0"/>
        <v>117.25279323303522</v>
      </c>
    </row>
    <row r="8" spans="1:7" ht="36">
      <c r="A8" s="4" t="s">
        <v>7</v>
      </c>
      <c r="B8" s="3" t="s">
        <v>8</v>
      </c>
      <c r="C8" s="11">
        <v>228925.984</v>
      </c>
      <c r="D8" s="11">
        <v>80141.147649999999</v>
      </c>
      <c r="E8" s="11">
        <f t="shared" si="1"/>
        <v>35.00744924176017</v>
      </c>
      <c r="F8" s="11">
        <v>95924.385980000006</v>
      </c>
      <c r="G8" s="9">
        <f t="shared" si="0"/>
        <v>83.546166943105817</v>
      </c>
    </row>
    <row r="9" spans="1:7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>
      <c r="A10" s="4" t="s">
        <v>11</v>
      </c>
      <c r="B10" s="3" t="s">
        <v>12</v>
      </c>
      <c r="C10" s="11">
        <v>30817.29</v>
      </c>
      <c r="D10" s="11">
        <v>12339.800939999999</v>
      </c>
      <c r="E10" s="11">
        <f t="shared" ref="E10:E11" si="2">D10/C10*100</f>
        <v>40.041810749744698</v>
      </c>
      <c r="F10" s="11">
        <v>12432.160180000001</v>
      </c>
      <c r="G10" s="9">
        <f t="shared" si="0"/>
        <v>99.257094192298268</v>
      </c>
    </row>
    <row r="11" spans="1:7">
      <c r="A11" s="4" t="s">
        <v>13</v>
      </c>
      <c r="B11" s="3" t="s">
        <v>14</v>
      </c>
      <c r="C11" s="11">
        <v>2296.4499999999998</v>
      </c>
      <c r="D11" s="11">
        <v>1009.51636</v>
      </c>
      <c r="E11" s="11">
        <f t="shared" si="2"/>
        <v>43.95986675085458</v>
      </c>
      <c r="F11" s="11">
        <v>1200.9719600000001</v>
      </c>
      <c r="G11" s="9">
        <f t="shared" si="0"/>
        <v>84.058278929343189</v>
      </c>
    </row>
    <row r="12" spans="1:7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>
      <c r="A13" s="4" t="s">
        <v>17</v>
      </c>
      <c r="B13" s="3" t="s">
        <v>18</v>
      </c>
      <c r="C13" s="11">
        <v>29690.1</v>
      </c>
      <c r="D13" s="11">
        <v>0</v>
      </c>
      <c r="E13" s="11"/>
      <c r="F13" s="11">
        <v>0</v>
      </c>
      <c r="G13" s="9"/>
    </row>
    <row r="14" spans="1:7" ht="24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>
      <c r="A15" s="4" t="s">
        <v>21</v>
      </c>
      <c r="B15" s="3" t="s">
        <v>22</v>
      </c>
      <c r="C15" s="11">
        <v>249653.53599999999</v>
      </c>
      <c r="D15" s="11">
        <v>104495.09394000001</v>
      </c>
      <c r="E15" s="11">
        <f>D15/C15*100</f>
        <v>41.856044025749348</v>
      </c>
      <c r="F15" s="11">
        <v>84055.907080000004</v>
      </c>
      <c r="G15" s="9">
        <f t="shared" si="0"/>
        <v>124.31618142023862</v>
      </c>
    </row>
    <row r="16" spans="1:7">
      <c r="A16" s="5" t="s">
        <v>23</v>
      </c>
      <c r="B16" s="2" t="s">
        <v>24</v>
      </c>
      <c r="C16" s="10">
        <f>SUM(C17:C18)</f>
        <v>6822</v>
      </c>
      <c r="D16" s="10">
        <f>SUM(D17:D18)</f>
        <v>2582.1836199999998</v>
      </c>
      <c r="E16" s="10">
        <f t="shared" ref="E16:E17" si="3">D16/C16*100</f>
        <v>37.850829961888003</v>
      </c>
      <c r="F16" s="10">
        <f>SUM(F17:F18)</f>
        <v>2753.2489800000003</v>
      </c>
      <c r="G16" s="10">
        <f t="shared" si="0"/>
        <v>93.78678204395446</v>
      </c>
    </row>
    <row r="17" spans="1:7">
      <c r="A17" s="4" t="s">
        <v>25</v>
      </c>
      <c r="B17" s="3" t="s">
        <v>26</v>
      </c>
      <c r="C17" s="11">
        <v>6822</v>
      </c>
      <c r="D17" s="11">
        <v>2582.1836199999998</v>
      </c>
      <c r="E17" s="11">
        <f t="shared" si="3"/>
        <v>37.850829961888003</v>
      </c>
      <c r="F17" s="11">
        <v>2636.4489800000001</v>
      </c>
      <c r="G17" s="11">
        <f t="shared" si="0"/>
        <v>97.941725388518591</v>
      </c>
    </row>
    <row r="18" spans="1:7">
      <c r="A18" s="4" t="s">
        <v>27</v>
      </c>
      <c r="B18" s="3" t="s">
        <v>28</v>
      </c>
      <c r="C18" s="11"/>
      <c r="D18" s="11"/>
      <c r="E18" s="11"/>
      <c r="F18" s="11">
        <v>116.8</v>
      </c>
      <c r="G18" s="11"/>
    </row>
    <row r="19" spans="1:7" ht="24">
      <c r="A19" s="5" t="s">
        <v>29</v>
      </c>
      <c r="B19" s="2" t="s">
        <v>30</v>
      </c>
      <c r="C19" s="10">
        <f>SUM(C20:C22)</f>
        <v>47420.4</v>
      </c>
      <c r="D19" s="10">
        <f>SUM(D20:D22)</f>
        <v>13768.300310000001</v>
      </c>
      <c r="E19" s="10">
        <f>D19/C19*100</f>
        <v>29.034551184722186</v>
      </c>
      <c r="F19" s="10">
        <f>SUM(F20:F22)</f>
        <v>13407.731020000001</v>
      </c>
      <c r="G19" s="8">
        <f>D19/F19*100</f>
        <v>102.68926404819835</v>
      </c>
    </row>
    <row r="20" spans="1:7" ht="24">
      <c r="A20" s="4" t="s">
        <v>31</v>
      </c>
      <c r="B20" s="3" t="s">
        <v>32</v>
      </c>
      <c r="C20" s="11">
        <v>25544.68</v>
      </c>
      <c r="D20" s="11">
        <v>12486.939410000001</v>
      </c>
      <c r="E20" s="11">
        <f>D20/C20*100</f>
        <v>48.882739615450262</v>
      </c>
      <c r="F20" s="11">
        <v>10213.3631</v>
      </c>
      <c r="G20" s="9">
        <f t="shared" ref="G20:G22" si="4">D20/F20*100</f>
        <v>122.26079977514948</v>
      </c>
    </row>
    <row r="21" spans="1:7">
      <c r="A21" s="4" t="s">
        <v>33</v>
      </c>
      <c r="B21" s="3" t="s">
        <v>34</v>
      </c>
      <c r="C21" s="11"/>
      <c r="D21" s="11"/>
      <c r="E21" s="11"/>
      <c r="F21" s="11"/>
      <c r="G21" s="9"/>
    </row>
    <row r="22" spans="1:7" ht="24">
      <c r="A22" s="4" t="s">
        <v>35</v>
      </c>
      <c r="B22" s="3" t="s">
        <v>36</v>
      </c>
      <c r="C22" s="11">
        <v>21875.72</v>
      </c>
      <c r="D22" s="11">
        <v>1281.3608999999999</v>
      </c>
      <c r="E22" s="11">
        <f>D22/C22*100</f>
        <v>5.8574570345570338</v>
      </c>
      <c r="F22" s="11">
        <v>3194.3679200000001</v>
      </c>
      <c r="G22" s="11">
        <f t="shared" si="4"/>
        <v>40.113128233519198</v>
      </c>
    </row>
    <row r="23" spans="1:7">
      <c r="A23" s="5" t="s">
        <v>37</v>
      </c>
      <c r="B23" s="2" t="s">
        <v>38</v>
      </c>
      <c r="C23" s="10">
        <f>SUM(C24:C33)</f>
        <v>292701.02</v>
      </c>
      <c r="D23" s="10">
        <f>SUM(D24:D33)</f>
        <v>50698.781840000003</v>
      </c>
      <c r="E23" s="10">
        <f>D23/C23*100</f>
        <v>17.321013039175607</v>
      </c>
      <c r="F23" s="10">
        <f>SUM(F24:F33)</f>
        <v>28620.17251</v>
      </c>
      <c r="G23" s="8">
        <f>D23/F23*100</f>
        <v>177.14352288507573</v>
      </c>
    </row>
    <row r="24" spans="1:7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>
      <c r="A27" s="4" t="s">
        <v>45</v>
      </c>
      <c r="B27" s="3" t="s">
        <v>46</v>
      </c>
      <c r="C27" s="11">
        <v>1636</v>
      </c>
      <c r="D27" s="11">
        <v>453.77382</v>
      </c>
      <c r="E27" s="11">
        <f>D27/C27*100</f>
        <v>27.736786063569678</v>
      </c>
      <c r="F27" s="11">
        <v>167.91244</v>
      </c>
      <c r="G27" s="11">
        <f t="shared" ref="G27" si="5">D27/F27*100</f>
        <v>270.24431304791949</v>
      </c>
    </row>
    <row r="28" spans="1:7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>
      <c r="A31" s="4" t="s">
        <v>53</v>
      </c>
      <c r="B31" s="3" t="s">
        <v>54</v>
      </c>
      <c r="C31" s="11">
        <v>194462</v>
      </c>
      <c r="D31" s="11">
        <v>46968.70016</v>
      </c>
      <c r="E31" s="11">
        <f t="shared" ref="E31:E35" si="6">D31/C31*100</f>
        <v>24.153150826382532</v>
      </c>
      <c r="F31" s="11">
        <v>24612.853859999999</v>
      </c>
      <c r="G31" s="9">
        <f t="shared" ref="G31:G33" si="7">D31/F31*100</f>
        <v>190.82996399833172</v>
      </c>
    </row>
    <row r="32" spans="1:7">
      <c r="A32" s="4" t="s">
        <v>55</v>
      </c>
      <c r="B32" s="3" t="s">
        <v>56</v>
      </c>
      <c r="C32" s="11">
        <v>41758.18</v>
      </c>
      <c r="D32" s="11">
        <v>2832.6665400000002</v>
      </c>
      <c r="E32" s="11">
        <f t="shared" si="6"/>
        <v>6.7835009571777318</v>
      </c>
      <c r="F32" s="11">
        <v>3129.7725700000001</v>
      </c>
      <c r="G32" s="11">
        <f t="shared" si="7"/>
        <v>90.507104802186959</v>
      </c>
    </row>
    <row r="33" spans="1:7">
      <c r="A33" s="4" t="s">
        <v>57</v>
      </c>
      <c r="B33" s="3" t="s">
        <v>58</v>
      </c>
      <c r="C33" s="11">
        <v>54844.84</v>
      </c>
      <c r="D33" s="11">
        <v>443.64132000000001</v>
      </c>
      <c r="E33" s="11">
        <f t="shared" si="6"/>
        <v>0.80890256950334805</v>
      </c>
      <c r="F33" s="11">
        <v>709.63364000000001</v>
      </c>
      <c r="G33" s="11">
        <f t="shared" si="7"/>
        <v>62.516951704826177</v>
      </c>
    </row>
    <row r="34" spans="1:7">
      <c r="A34" s="5" t="s">
        <v>59</v>
      </c>
      <c r="B34" s="2" t="s">
        <v>60</v>
      </c>
      <c r="C34" s="10">
        <f>SUM(C35:C39)</f>
        <v>383727.13</v>
      </c>
      <c r="D34" s="10">
        <f>SUM(D35:D39)</f>
        <v>58728.707870000006</v>
      </c>
      <c r="E34" s="10">
        <f>D34/C34*100</f>
        <v>15.304809923134705</v>
      </c>
      <c r="F34" s="10">
        <f>SUM(F35:F39)</f>
        <v>51895.168949999999</v>
      </c>
      <c r="G34" s="8">
        <f>D34/F34*100</f>
        <v>113.16796738167282</v>
      </c>
    </row>
    <row r="35" spans="1:7">
      <c r="A35" s="4" t="s">
        <v>61</v>
      </c>
      <c r="B35" s="3" t="s">
        <v>62</v>
      </c>
      <c r="C35" s="11">
        <v>25134</v>
      </c>
      <c r="D35" s="11">
        <v>6401.33385</v>
      </c>
      <c r="E35" s="11">
        <f t="shared" si="6"/>
        <v>25.468822511339223</v>
      </c>
      <c r="F35" s="11">
        <v>10193.838830000001</v>
      </c>
      <c r="G35" s="11">
        <f t="shared" ref="G35" si="8">D35/F35*100</f>
        <v>62.796106125998065</v>
      </c>
    </row>
    <row r="36" spans="1:7">
      <c r="A36" s="4" t="s">
        <v>63</v>
      </c>
      <c r="B36" s="3" t="s">
        <v>64</v>
      </c>
      <c r="C36" s="11">
        <v>2780</v>
      </c>
      <c r="D36" s="11">
        <v>0</v>
      </c>
      <c r="E36" s="11"/>
      <c r="F36" s="11"/>
      <c r="G36" s="9"/>
    </row>
    <row r="37" spans="1:7">
      <c r="A37" s="4" t="s">
        <v>65</v>
      </c>
      <c r="B37" s="3" t="s">
        <v>66</v>
      </c>
      <c r="C37" s="11">
        <v>355181.13</v>
      </c>
      <c r="D37" s="11">
        <v>52039.612580000001</v>
      </c>
      <c r="E37" s="11">
        <f t="shared" ref="E37" si="9">D37/C37*100</f>
        <v>14.651570194621543</v>
      </c>
      <c r="F37" s="11">
        <v>41533.158349999998</v>
      </c>
      <c r="G37" s="9">
        <f t="shared" ref="G37:G39" si="10">D37/F37*100</f>
        <v>125.29654533243557</v>
      </c>
    </row>
    <row r="38" spans="1:7" ht="24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>
      <c r="A39" s="4" t="s">
        <v>69</v>
      </c>
      <c r="B39" s="3" t="s">
        <v>70</v>
      </c>
      <c r="C39" s="11">
        <v>632</v>
      </c>
      <c r="D39" s="11">
        <v>287.76143999999999</v>
      </c>
      <c r="E39" s="11">
        <f>D39/C39*100</f>
        <v>45.531873417721521</v>
      </c>
      <c r="F39" s="11">
        <v>168.17177000000001</v>
      </c>
      <c r="G39" s="11">
        <f t="shared" si="10"/>
        <v>171.11161998235494</v>
      </c>
    </row>
    <row r="40" spans="1:7">
      <c r="A40" s="5" t="s">
        <v>71</v>
      </c>
      <c r="B40" s="2" t="s">
        <v>72</v>
      </c>
      <c r="C40" s="10">
        <f>SUM(C41:C42)</f>
        <v>300</v>
      </c>
      <c r="D40" s="10">
        <f>SUM(D41:D42)</f>
        <v>0</v>
      </c>
      <c r="E40" s="10"/>
      <c r="F40" s="10">
        <f>SUM(F41:F42)</f>
        <v>481.44635</v>
      </c>
      <c r="G40" s="10">
        <f t="shared" ref="G40:G41" si="11">D40/F40*100</f>
        <v>0</v>
      </c>
    </row>
    <row r="41" spans="1:7">
      <c r="A41" s="4" t="s">
        <v>73</v>
      </c>
      <c r="B41" s="3" t="s">
        <v>74</v>
      </c>
      <c r="C41" s="11">
        <v>300</v>
      </c>
      <c r="D41" s="11">
        <v>0</v>
      </c>
      <c r="E41" s="11"/>
      <c r="F41" s="11">
        <v>481.44635</v>
      </c>
      <c r="G41" s="11">
        <f t="shared" si="11"/>
        <v>0</v>
      </c>
    </row>
    <row r="42" spans="1:7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>
      <c r="A43" s="5" t="s">
        <v>77</v>
      </c>
      <c r="B43" s="2" t="s">
        <v>78</v>
      </c>
      <c r="C43" s="10">
        <f>SUM(C44:C51)</f>
        <v>1969268.81</v>
      </c>
      <c r="D43" s="10">
        <f>SUM(D44:D51)</f>
        <v>809085.62682000012</v>
      </c>
      <c r="E43" s="10">
        <f>D43/C43*100</f>
        <v>41.085585812939378</v>
      </c>
      <c r="F43" s="10">
        <f>SUM(F44:F51)</f>
        <v>798154.64719999989</v>
      </c>
      <c r="G43" s="8">
        <f>D43/F43*100</f>
        <v>101.36953153857426</v>
      </c>
    </row>
    <row r="44" spans="1:7">
      <c r="A44" s="4" t="s">
        <v>79</v>
      </c>
      <c r="B44" s="3" t="s">
        <v>80</v>
      </c>
      <c r="C44" s="11">
        <v>879970.29</v>
      </c>
      <c r="D44" s="11">
        <v>351215.53018</v>
      </c>
      <c r="E44" s="11">
        <f t="shared" ref="E44:E46" si="12">D44/C44*100</f>
        <v>39.912203192678241</v>
      </c>
      <c r="F44" s="11">
        <v>347697.40405000001</v>
      </c>
      <c r="G44" s="9">
        <f t="shared" ref="G44:G46" si="13">D44/F44*100</f>
        <v>101.0118356044712</v>
      </c>
    </row>
    <row r="45" spans="1:7">
      <c r="A45" s="4" t="s">
        <v>81</v>
      </c>
      <c r="B45" s="3" t="s">
        <v>82</v>
      </c>
      <c r="C45" s="11">
        <v>854900.19</v>
      </c>
      <c r="D45" s="11">
        <v>356989.62501000002</v>
      </c>
      <c r="E45" s="11">
        <f t="shared" si="12"/>
        <v>41.758047218354235</v>
      </c>
      <c r="F45" s="11">
        <v>364080.33882</v>
      </c>
      <c r="G45" s="9">
        <f t="shared" si="13"/>
        <v>98.052431550415136</v>
      </c>
    </row>
    <row r="46" spans="1:7">
      <c r="A46" s="4" t="s">
        <v>83</v>
      </c>
      <c r="B46" s="3" t="s">
        <v>84</v>
      </c>
      <c r="C46" s="11">
        <v>165402.07</v>
      </c>
      <c r="D46" s="11">
        <v>80293.678400000004</v>
      </c>
      <c r="E46" s="11">
        <f t="shared" si="12"/>
        <v>48.544542640850871</v>
      </c>
      <c r="F46" s="11">
        <v>66722.741020000001</v>
      </c>
      <c r="G46" s="9">
        <f t="shared" si="13"/>
        <v>120.33929837494557</v>
      </c>
    </row>
    <row r="47" spans="1:7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>
      <c r="A50" s="4" t="s">
        <v>91</v>
      </c>
      <c r="B50" s="3" t="s">
        <v>92</v>
      </c>
      <c r="C50" s="11">
        <v>15859.72</v>
      </c>
      <c r="D50" s="11">
        <v>7511.35707</v>
      </c>
      <c r="E50" s="11">
        <f t="shared" ref="E50:E51" si="14">D50/C50*100</f>
        <v>47.36122119432121</v>
      </c>
      <c r="F50" s="11">
        <v>7598.2770300000002</v>
      </c>
      <c r="G50" s="9">
        <f t="shared" ref="G50:G54" si="15">D50/F50*100</f>
        <v>98.856056976380074</v>
      </c>
    </row>
    <row r="51" spans="1:7">
      <c r="A51" s="4" t="s">
        <v>93</v>
      </c>
      <c r="B51" s="3" t="s">
        <v>94</v>
      </c>
      <c r="C51" s="11">
        <v>53136.54</v>
      </c>
      <c r="D51" s="11">
        <v>13075.436159999999</v>
      </c>
      <c r="E51" s="11">
        <f t="shared" si="14"/>
        <v>24.607240441323427</v>
      </c>
      <c r="F51" s="11">
        <v>12055.886280000001</v>
      </c>
      <c r="G51" s="9">
        <f t="shared" si="15"/>
        <v>108.45686377857903</v>
      </c>
    </row>
    <row r="52" spans="1:7">
      <c r="A52" s="5" t="s">
        <v>95</v>
      </c>
      <c r="B52" s="2" t="s">
        <v>96</v>
      </c>
      <c r="C52" s="10">
        <f>SUM(C53:C54)</f>
        <v>381426.26999999996</v>
      </c>
      <c r="D52" s="10">
        <f>SUM(D53:D54)</f>
        <v>289914.64062000002</v>
      </c>
      <c r="E52" s="10">
        <f>D52/C52*100</f>
        <v>76.008042293468677</v>
      </c>
      <c r="F52" s="10">
        <f>SUM(F53:F54)</f>
        <v>65473.117449999998</v>
      </c>
      <c r="G52" s="8">
        <f>D52/F52*100</f>
        <v>442.79950598258864</v>
      </c>
    </row>
    <row r="53" spans="1:7">
      <c r="A53" s="4" t="s">
        <v>97</v>
      </c>
      <c r="B53" s="3" t="s">
        <v>98</v>
      </c>
      <c r="C53" s="11">
        <v>375478.16</v>
      </c>
      <c r="D53" s="11">
        <v>287513.86141000001</v>
      </c>
      <c r="E53" s="11">
        <f t="shared" ref="E53:E54" si="16">D53/C53*100</f>
        <v>76.572725670648865</v>
      </c>
      <c r="F53" s="11">
        <v>62783.990689999999</v>
      </c>
      <c r="G53" s="9">
        <f t="shared" si="15"/>
        <v>457.94136092689337</v>
      </c>
    </row>
    <row r="54" spans="1:7">
      <c r="A54" s="4" t="s">
        <v>99</v>
      </c>
      <c r="B54" s="3" t="s">
        <v>100</v>
      </c>
      <c r="C54" s="11">
        <v>5948.11</v>
      </c>
      <c r="D54" s="11">
        <v>2400.7792100000001</v>
      </c>
      <c r="E54" s="11">
        <f t="shared" si="16"/>
        <v>40.362051307053839</v>
      </c>
      <c r="F54" s="11">
        <v>2689.1267600000001</v>
      </c>
      <c r="G54" s="9">
        <f t="shared" si="15"/>
        <v>89.277279364844816</v>
      </c>
    </row>
    <row r="55" spans="1:7">
      <c r="A55" s="5" t="s">
        <v>101</v>
      </c>
      <c r="B55" s="2" t="s">
        <v>102</v>
      </c>
      <c r="C55" s="10"/>
      <c r="D55" s="10"/>
      <c r="E55" s="10"/>
      <c r="F55" s="10">
        <f>SUM(F56:F62)</f>
        <v>3189.87365</v>
      </c>
      <c r="G55" s="8"/>
    </row>
    <row r="56" spans="1:7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>
      <c r="A57" s="4" t="s">
        <v>105</v>
      </c>
      <c r="B57" s="3" t="s">
        <v>106</v>
      </c>
      <c r="C57" s="11"/>
      <c r="D57" s="11"/>
      <c r="E57" s="11"/>
      <c r="F57" s="11"/>
      <c r="G57" s="9"/>
    </row>
    <row r="58" spans="1:7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>
      <c r="A62" s="4" t="s">
        <v>115</v>
      </c>
      <c r="B62" s="3" t="s">
        <v>116</v>
      </c>
      <c r="C62" s="11"/>
      <c r="D62" s="11"/>
      <c r="E62" s="11"/>
      <c r="F62" s="11">
        <v>3189.87365</v>
      </c>
      <c r="G62" s="11"/>
    </row>
    <row r="63" spans="1:7">
      <c r="A63" s="5" t="s">
        <v>117</v>
      </c>
      <c r="B63" s="2" t="s">
        <v>118</v>
      </c>
      <c r="C63" s="10">
        <f>SUM(C64:C68)</f>
        <v>118223.88</v>
      </c>
      <c r="D63" s="10">
        <f>SUM(D64:D68)</f>
        <v>51673.786030000003</v>
      </c>
      <c r="E63" s="10">
        <f t="shared" ref="E63:E64" si="17">D63/C63*100</f>
        <v>43.708416632917142</v>
      </c>
      <c r="F63" s="10">
        <f>SUM(F64:F68)</f>
        <v>48724.790850000005</v>
      </c>
      <c r="G63" s="10">
        <f t="shared" ref="G63:G67" si="18">D63/F63*100</f>
        <v>106.05235061773486</v>
      </c>
    </row>
    <row r="64" spans="1:7">
      <c r="A64" s="4" t="s">
        <v>119</v>
      </c>
      <c r="B64" s="3" t="s">
        <v>120</v>
      </c>
      <c r="C64" s="11">
        <v>6986.18</v>
      </c>
      <c r="D64" s="11">
        <v>3037.9900299999999</v>
      </c>
      <c r="E64" s="11">
        <f t="shared" si="17"/>
        <v>43.485710789014881</v>
      </c>
      <c r="F64" s="11">
        <v>2463.1469499999998</v>
      </c>
      <c r="G64" s="11">
        <f t="shared" si="18"/>
        <v>123.33775010865673</v>
      </c>
    </row>
    <row r="65" spans="1:7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>
      <c r="A66" s="4" t="s">
        <v>123</v>
      </c>
      <c r="B66" s="3" t="s">
        <v>124</v>
      </c>
      <c r="C66" s="11">
        <v>35441</v>
      </c>
      <c r="D66" s="11">
        <v>18546.938959999999</v>
      </c>
      <c r="E66" s="11">
        <f t="shared" ref="E66:E67" si="19">D66/C66*100</f>
        <v>52.331872576958894</v>
      </c>
      <c r="F66" s="11">
        <v>19498.133140000002</v>
      </c>
      <c r="G66" s="11">
        <f t="shared" si="18"/>
        <v>95.121614089050155</v>
      </c>
    </row>
    <row r="67" spans="1:7">
      <c r="A67" s="4" t="s">
        <v>125</v>
      </c>
      <c r="B67" s="3" t="s">
        <v>126</v>
      </c>
      <c r="C67" s="11">
        <v>75796.7</v>
      </c>
      <c r="D67" s="11">
        <v>30088.857039999999</v>
      </c>
      <c r="E67" s="11">
        <f t="shared" si="19"/>
        <v>39.696790282426541</v>
      </c>
      <c r="F67" s="11">
        <v>26763.510760000001</v>
      </c>
      <c r="G67" s="11">
        <f t="shared" si="18"/>
        <v>112.42492552572725</v>
      </c>
    </row>
    <row r="68" spans="1:7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>
      <c r="A69" s="5" t="s">
        <v>129</v>
      </c>
      <c r="B69" s="2" t="s">
        <v>130</v>
      </c>
      <c r="C69" s="10">
        <f>SUM(C70:C73)</f>
        <v>140004.25</v>
      </c>
      <c r="D69" s="10">
        <f>SUM(D70:D73)</f>
        <v>50163.546060000001</v>
      </c>
      <c r="E69" s="10">
        <f>D69/C69*100</f>
        <v>35.830016631637967</v>
      </c>
      <c r="F69" s="10">
        <f>SUM(F70:F73)</f>
        <v>48443.901729999998</v>
      </c>
      <c r="G69" s="8">
        <f>D69/F69*100</f>
        <v>103.5497643017781</v>
      </c>
    </row>
    <row r="70" spans="1:7">
      <c r="A70" s="4" t="s">
        <v>131</v>
      </c>
      <c r="B70" s="3" t="s">
        <v>132</v>
      </c>
      <c r="C70" s="11">
        <v>113727.55</v>
      </c>
      <c r="D70" s="11">
        <v>45759.170550000003</v>
      </c>
      <c r="E70" s="11">
        <f t="shared" ref="E70:E72" si="20">D70/C70*100</f>
        <v>40.235783282063139</v>
      </c>
      <c r="F70" s="11">
        <v>42807.608959999998</v>
      </c>
      <c r="G70" s="9">
        <f t="shared" ref="G70:G71" si="21">D70/F70*100</f>
        <v>106.89494615959043</v>
      </c>
    </row>
    <row r="71" spans="1:7">
      <c r="A71" s="4" t="s">
        <v>133</v>
      </c>
      <c r="B71" s="3" t="s">
        <v>134</v>
      </c>
      <c r="C71" s="11">
        <v>11782</v>
      </c>
      <c r="D71" s="11">
        <v>2299.4931999999999</v>
      </c>
      <c r="E71" s="11">
        <f t="shared" si="20"/>
        <v>19.517002206756068</v>
      </c>
      <c r="F71" s="11">
        <v>3536.6462499999998</v>
      </c>
      <c r="G71" s="9">
        <f t="shared" si="21"/>
        <v>65.019033215436806</v>
      </c>
    </row>
    <row r="72" spans="1:7">
      <c r="A72" s="4" t="s">
        <v>135</v>
      </c>
      <c r="B72" s="3" t="s">
        <v>136</v>
      </c>
      <c r="C72" s="11">
        <v>9623.59</v>
      </c>
      <c r="D72" s="11">
        <v>0</v>
      </c>
      <c r="E72" s="11">
        <f t="shared" si="20"/>
        <v>0</v>
      </c>
      <c r="F72" s="11"/>
      <c r="G72" s="9"/>
    </row>
    <row r="73" spans="1:7">
      <c r="A73" s="4" t="s">
        <v>137</v>
      </c>
      <c r="B73" s="3" t="s">
        <v>138</v>
      </c>
      <c r="C73" s="11">
        <v>4871.1099999999997</v>
      </c>
      <c r="D73" s="11">
        <v>2104.88231</v>
      </c>
      <c r="E73" s="11">
        <f>D73/C73*100</f>
        <v>43.211553629460226</v>
      </c>
      <c r="F73" s="11">
        <v>2099.6465199999998</v>
      </c>
      <c r="G73" s="9">
        <f t="shared" ref="G73" si="22">D73/F73*100</f>
        <v>100.24936530745185</v>
      </c>
    </row>
    <row r="74" spans="1:7">
      <c r="A74" s="5" t="s">
        <v>139</v>
      </c>
      <c r="B74" s="2" t="s">
        <v>140</v>
      </c>
      <c r="C74" s="10">
        <f>SUM(C75:C77)</f>
        <v>4581.42</v>
      </c>
      <c r="D74" s="10">
        <f>SUM(D75:D77)</f>
        <v>2691.98803</v>
      </c>
      <c r="E74" s="10">
        <f>D74/C74*100</f>
        <v>58.758813424658726</v>
      </c>
      <c r="F74" s="10">
        <f>SUM(F75:F77)</f>
        <v>1760.2912799999999</v>
      </c>
      <c r="G74" s="10">
        <f>D74/F74*100</f>
        <v>152.92855566494654</v>
      </c>
    </row>
    <row r="75" spans="1:7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>
      <c r="A77" s="4" t="s">
        <v>145</v>
      </c>
      <c r="B77" s="3" t="s">
        <v>146</v>
      </c>
      <c r="C77" s="11">
        <v>4581.42</v>
      </c>
      <c r="D77" s="11">
        <v>2691.98803</v>
      </c>
      <c r="E77" s="11">
        <f>D77/C77*100</f>
        <v>58.758813424658726</v>
      </c>
      <c r="F77" s="11">
        <v>1760.2912799999999</v>
      </c>
      <c r="G77" s="11">
        <f t="shared" ref="G77" si="23">D77/F77*100</f>
        <v>152.92855566494654</v>
      </c>
    </row>
    <row r="78" spans="1:7">
      <c r="A78" s="5" t="s">
        <v>147</v>
      </c>
      <c r="B78" s="2" t="s">
        <v>148</v>
      </c>
      <c r="C78" s="10">
        <f>SUM(C79)</f>
        <v>2700</v>
      </c>
      <c r="D78" s="10">
        <v>0</v>
      </c>
      <c r="E78" s="10"/>
      <c r="F78" s="10">
        <v>0</v>
      </c>
      <c r="G78" s="9"/>
    </row>
    <row r="79" spans="1:7">
      <c r="A79" s="4" t="s">
        <v>149</v>
      </c>
      <c r="B79" s="3" t="s">
        <v>150</v>
      </c>
      <c r="C79" s="11">
        <v>2700</v>
      </c>
      <c r="D79" s="11">
        <v>0</v>
      </c>
      <c r="E79" s="11"/>
      <c r="F79" s="11">
        <v>0</v>
      </c>
      <c r="G79" s="9"/>
    </row>
    <row r="80" spans="1:7" ht="24">
      <c r="A80" s="5" t="s">
        <v>151</v>
      </c>
      <c r="B80" s="2" t="s">
        <v>152</v>
      </c>
      <c r="C80" s="11"/>
      <c r="D80" s="11"/>
      <c r="E80" s="9"/>
      <c r="F80" s="11"/>
      <c r="G80" s="9"/>
    </row>
    <row r="81" spans="1:7" ht="24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2018-11-02T06:38:10Z</cp:lastPrinted>
  <dcterms:created xsi:type="dcterms:W3CDTF">2017-12-11T14:03:53Z</dcterms:created>
  <dcterms:modified xsi:type="dcterms:W3CDTF">2021-08-13T07:28:21Z</dcterms:modified>
</cp:coreProperties>
</file>