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сентябрь\"/>
    </mc:Choice>
  </mc:AlternateContent>
  <xr:revisionPtr revIDLastSave="0" documentId="13_ncr:1_{84EA3E50-C1CC-47C5-B60F-DB7B1618B0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" l="1"/>
  <c r="G20" i="3"/>
  <c r="G41" i="3"/>
  <c r="G39" i="3"/>
  <c r="G71" i="3"/>
  <c r="G77" i="3"/>
  <c r="G64" i="3"/>
  <c r="G27" i="3"/>
  <c r="G33" i="3"/>
  <c r="C5" i="3"/>
  <c r="G72" i="3"/>
  <c r="G17" i="3"/>
  <c r="G67" i="3"/>
  <c r="G66" i="3"/>
  <c r="E30" i="3"/>
  <c r="E27" i="3"/>
  <c r="C23" i="3"/>
  <c r="E36" i="3" l="1"/>
  <c r="G73" i="3"/>
  <c r="G35" i="3"/>
  <c r="G22" i="3"/>
  <c r="F55" i="3"/>
  <c r="G21" i="3"/>
  <c r="E15" i="3"/>
  <c r="E73" i="3" l="1"/>
  <c r="E72" i="3"/>
  <c r="C34" i="3" l="1"/>
  <c r="E21" i="3" l="1"/>
  <c r="D55" i="3"/>
  <c r="C55" i="3"/>
  <c r="F74" i="3" l="1"/>
  <c r="F69" i="3"/>
  <c r="F52" i="3"/>
  <c r="F43" i="3"/>
  <c r="F40" i="3"/>
  <c r="F34" i="3"/>
  <c r="F23" i="3"/>
  <c r="F19" i="3"/>
  <c r="F16" i="3"/>
  <c r="F5" i="3"/>
  <c r="F4" i="3" l="1"/>
  <c r="E41" i="3"/>
  <c r="G32" i="3" l="1"/>
  <c r="C74" i="3" l="1"/>
  <c r="D74" i="3" l="1"/>
  <c r="G74" i="3" s="1"/>
  <c r="E39" i="3" l="1"/>
  <c r="E77" i="3"/>
  <c r="E64" i="3"/>
  <c r="E67" i="3"/>
  <c r="E66" i="3"/>
  <c r="E35" i="3"/>
  <c r="E17" i="3"/>
  <c r="E22" i="3"/>
  <c r="E33" i="3"/>
  <c r="E32" i="3"/>
  <c r="C78" i="3" l="1"/>
  <c r="C52" i="3" l="1"/>
  <c r="D52" i="3"/>
  <c r="G70" i="3" l="1"/>
  <c r="G54" i="3"/>
  <c r="G53" i="3"/>
  <c r="G51" i="3"/>
  <c r="G50" i="3"/>
  <c r="G46" i="3"/>
  <c r="G45" i="3"/>
  <c r="G44" i="3"/>
  <c r="G37" i="3"/>
  <c r="G31" i="3"/>
  <c r="G15" i="3"/>
  <c r="G10" i="3"/>
  <c r="G8" i="3"/>
  <c r="G7" i="3"/>
  <c r="G6" i="3"/>
  <c r="E71" i="3"/>
  <c r="E70" i="3"/>
  <c r="E54" i="3"/>
  <c r="E53" i="3"/>
  <c r="E51" i="3"/>
  <c r="E50" i="3"/>
  <c r="E46" i="3"/>
  <c r="E45" i="3"/>
  <c r="E44" i="3"/>
  <c r="E37" i="3"/>
  <c r="E31" i="3"/>
  <c r="E20" i="3"/>
  <c r="E10" i="3"/>
  <c r="E8" i="3"/>
  <c r="E7" i="3"/>
  <c r="E6" i="3"/>
  <c r="E74" i="3" l="1"/>
  <c r="D69" i="3"/>
  <c r="C69" i="3"/>
  <c r="D63" i="3"/>
  <c r="G63" i="3" s="1"/>
  <c r="C63" i="3"/>
  <c r="D43" i="3"/>
  <c r="C43" i="3"/>
  <c r="D40" i="3"/>
  <c r="C40" i="3"/>
  <c r="D34" i="3"/>
  <c r="G34" i="3" s="1"/>
  <c r="D23" i="3"/>
  <c r="G23" i="3" s="1"/>
  <c r="D19" i="3"/>
  <c r="C19" i="3"/>
  <c r="D16" i="3"/>
  <c r="C16" i="3"/>
  <c r="D5" i="3"/>
  <c r="E40" i="3" l="1"/>
  <c r="E63" i="3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<sst xmlns="http://schemas.openxmlformats.org/spreadsheetml/2006/main" count="168" uniqueCount="168">
  <si>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</si>
  <si>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</si>
  <si>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</si>
  <si>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</si>
  <si>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</si>
  <si>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</si>
  <si>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</si>
  <si>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</si>
  <si>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</si>
  <si>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</si>
  <si>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</si>
  <si>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</si>
  <si>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</si>
  <si>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</si>
  <si>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</si>
  <si>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</si>
  <si>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</si>
  <si>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</si>
  <si>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</si>
  <si>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</si>
  <si>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</si>
  <si>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</si>
  <si>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</si>
  <si>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</si>
  <si>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</si>
  <si>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</si>
  <si>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</si>
  <si>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</si>
  <si>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</si>
  <si>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</si>
  <si>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</si>
  <si>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</si>
  <si>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</si>
  <si>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</si>
  <si>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</si>
  <si>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</si>
  <si>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</si>
  <si>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</si>
  <si>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</si>
  <si>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</si>
  <si>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</si>
  <si>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</si>
  <si>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</si>
  <si>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</si>
  <si>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</si>
  <si>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</si>
  <si>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</si>
  <si>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</si>
  <si>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</si>
  <si>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</si>
  <si>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</si>
  <si>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</si>
  <si>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</si>
  <si>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</si>
  <si>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</si>
  <si>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</si>
  <si>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</si>
  <si>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</si>
  <si>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</si>
  <si>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</si>
  <si>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</si>
  <si>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</si>
  <si>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</si>
  <si>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</si>
  <si>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</si>
  <si>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</si>
  <si>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</si>
  <si>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</si>
  <si>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</si>
  <si>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</si>
  <si>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</si>
  <si>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</si>
  <si>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</si>
  <si>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</si>
  <si>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</si>
  <si>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</si>
  <si>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</si>
  <si>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</si>
  <si>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</si>
  <si>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</si>
  <si>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</si>
  <si>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</si>
  <si>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</si>
  <si>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</si>
  <si>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</si>
  <si>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</si>
  <si>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</si>
  <si>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</si>
  <si>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</si>
  <si>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</si>
  <si>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</si>
  <si>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</si>
  <si>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</si>
  <si>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</si>
  <si>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</si>
  <si>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</si>
  <si>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</si>
  <si>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</si>
  <si>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</si>
  <si>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</si>
  <si>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</si>
  <si>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</si>
  <si>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</si>
  <si>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</si>
  <si>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</si>
  <si>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</si>
  <si>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</si>
  <si>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</si>
  <si>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</si>
  <si>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</si>
  <si>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</si>
  <si>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</si>
  <si>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</si>
  <si>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</si>
  <si>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</si>
  <si>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</si>
  <si>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</si>
  <si>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</si>
  <si>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</si>
  <si>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</si>
  <si>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</si>
  <si>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</si>
  <si>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</si>
  <si>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</si>
  <si>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</si>
  <si>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</si>
  <si>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</si>
  <si>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</si>
  <si>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</si>
  <si>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</si>
  <si>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</si>
  <si>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</si>
  <si>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</si>
  <si>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</si>
  <si>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</si>
  <si>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</si>
  <si>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</si>
  <si>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</si>
  <si>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</si>
  <si>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</si>
  <si>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</si>
  <si>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</si>
  <si>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</si>
  <si>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</si>
  <si>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</si>
  <si>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</si>
  <si>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</si>
  <si>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</si>
  <si>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</si>
  <si>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</si>
  <si>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</si>
  <si>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</si>
  <si>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</si>
  <si>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</si>
  <si>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</si>
  <si>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</si>
  <si>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</si>
  <si>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</si>
  <si>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</si>
  <si>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</si>
  <si>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</si>
  <si>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</si>
  <si>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 xml:space="preserve">% выполнения плана
</t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</si>
  <si>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2022 </t>
    </r>
    <r>
      <rPr>
        <sz val="9"/>
        <color rgb="FF000000"/>
        <rFont val="Times New Roman"/>
        <family val="1"/>
        <charset val="204"/>
      </rPr>
      <t>года, %</t>
    </r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</si>
  <si>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2023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</si>
  <si>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01.10.2023)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</si>
  <si>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</si>
  <si>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01.10.2022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</si>
</sst>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vertical="center" wrapText="1"/>
    </xf>
    <xf numFmtId="49" fontId="0" fillId="0" borderId="0" xfId="0" applyNumberFormat="1"/>
    <xf numFmtId="49" fontId="4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0" fillId="0" borderId="0" xfId="0" applyNumberFormat="1"/>
    <xf numFmtId="49" fontId="2" fillId="0" borderId="23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4" fontId="8" fillId="0" borderId="31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3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Normal="100" zoomScaleSheetLayoutView="70" workbookViewId="0">
      <selection sqref="A1:G1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53.25" customHeight="1" x14ac:dyDescent="0.25">
      <c r="A1" s="48" t="s">
        <v>165</v>
      </c>
      <c r="B1" s="48"/>
      <c r="C1" s="48"/>
      <c r="D1" s="48"/>
      <c r="E1" s="48"/>
      <c r="F1" s="48"/>
      <c r="G1" s="48"/>
    </row>
    <row r="2" spans="1:7" ht="15.75" thickBot="1" x14ac:dyDescent="0.3">
      <c r="F2" s="31"/>
    </row>
    <row r="3" spans="1:7" ht="60.75" thickBot="1" x14ac:dyDescent="0.3">
      <c r="A3" s="23" t="s">
        <v>158</v>
      </c>
      <c r="B3" s="24" t="s">
        <v>159</v>
      </c>
      <c r="C3" s="24" t="s">
        <v>164</v>
      </c>
      <c r="D3" s="24" t="s">
        <v>166</v>
      </c>
      <c r="E3" s="24" t="s">
        <v>162</v>
      </c>
      <c r="F3" s="24" t="s">
        <v>167</v>
      </c>
      <c r="G3" s="25" t="s">
        <v>163</v>
      </c>
    </row>
    <row r="4" spans="1:7" ht="15.75" thickBot="1" x14ac:dyDescent="0.3">
      <c r="A4" s="6"/>
      <c r="B4" s="45" t="s">
        <v>0</v>
      </c>
      <c r="C4" s="7">
        <f>SUM(C5,C16,C19,C23,C34,C40,C43,C52,C55,C63,C69,C74,C78)</f>
        <v>6372452.3247299986</v>
      </c>
      <c r="D4" s="7">
        <f>SUM(D5,D16,D19,D23,D34,D40,D43,D52,D55,D63,D69,D74,D78)</f>
        <v>3625999.7219499997</v>
      </c>
      <c r="E4" s="7">
        <f>D4/C4*100</f>
        <v>56.901166727891273</v>
      </c>
      <c r="F4" s="7">
        <f>SUM(F5,F16,F19,F23,F34,F40,F43,F52,F55,F63,F69,F74,F78)</f>
        <v>2884205.87316</v>
      </c>
      <c r="G4" s="8">
        <f>D4/F4*100</f>
        <v>125.71917128707855</v>
      </c>
    </row>
    <row r="5" spans="1:7" ht="15.75" thickBot="1" x14ac:dyDescent="0.3">
      <c r="A5" s="15" t="s">
        <v>1</v>
      </c>
      <c r="B5" s="46" t="s">
        <v>2</v>
      </c>
      <c r="C5" s="16">
        <f>SUM(C6:C15)</f>
        <v>730120.73855999997</v>
      </c>
      <c r="D5" s="16">
        <f>SUM(D6:D15)</f>
        <v>498923.48744</v>
      </c>
      <c r="E5" s="16">
        <f>D5/C5*100</f>
        <v>68.334381026351224</v>
      </c>
      <c r="F5" s="16">
        <f>SUM(F6:F15)</f>
        <v>406222.83721000003</v>
      </c>
      <c r="G5" s="17">
        <f>D5/F5*100</f>
        <v>122.82014740153018</v>
      </c>
    </row>
    <row r="6" spans="1:7" ht="24" x14ac:dyDescent="0.25">
      <c r="A6" s="33" t="s">
        <v>3</v>
      </c>
      <c r="B6" s="4" t="s">
        <v>4</v>
      </c>
      <c r="C6" s="9">
        <v>4817.28</v>
      </c>
      <c r="D6" s="26">
        <v>3281.4818100000002</v>
      </c>
      <c r="E6" s="12">
        <f>D6/C6*100</f>
        <v>68.118976061179765</v>
      </c>
      <c r="F6" s="26">
        <v>2932.8227400000001</v>
      </c>
      <c r="G6" s="34">
        <f t="shared" ref="G6:G15" si="0">D6/F6*100</f>
        <v>111.88817398490303</v>
      </c>
    </row>
    <row r="7" spans="1:7" ht="36" x14ac:dyDescent="0.25">
      <c r="A7" s="35" t="s">
        <v>5</v>
      </c>
      <c r="B7" s="1" t="s">
        <v>6</v>
      </c>
      <c r="C7" s="10">
        <v>4760.05</v>
      </c>
      <c r="D7" s="27">
        <v>2949.8256700000002</v>
      </c>
      <c r="E7" s="14">
        <f t="shared" ref="E7:E8" si="1">D7/C7*100</f>
        <v>61.970476570624257</v>
      </c>
      <c r="F7" s="27">
        <v>2265.6843399999998</v>
      </c>
      <c r="G7" s="36">
        <f t="shared" si="0"/>
        <v>130.1957919698558</v>
      </c>
    </row>
    <row r="8" spans="1:7" ht="36" x14ac:dyDescent="0.25">
      <c r="A8" s="35" t="s">
        <v>7</v>
      </c>
      <c r="B8" s="1" t="s">
        <v>8</v>
      </c>
      <c r="C8" s="10">
        <v>397221.10414000001</v>
      </c>
      <c r="D8" s="27">
        <v>269737.37212999997</v>
      </c>
      <c r="E8" s="14">
        <f t="shared" si="1"/>
        <v>67.906103003764727</v>
      </c>
      <c r="F8" s="27">
        <v>186252.90315999999</v>
      </c>
      <c r="G8" s="36">
        <f t="shared" si="0"/>
        <v>144.82317727862898</v>
      </c>
    </row>
    <row r="9" spans="1:7" x14ac:dyDescent="0.25">
      <c r="A9" s="35" t="s">
        <v>9</v>
      </c>
      <c r="B9" s="1" t="s">
        <v>10</v>
      </c>
      <c r="C9" s="10"/>
      <c r="D9" s="27"/>
      <c r="E9" s="14"/>
      <c r="F9" s="27"/>
      <c r="G9" s="36"/>
    </row>
    <row r="10" spans="1:7" ht="24" x14ac:dyDescent="0.25">
      <c r="A10" s="35" t="s">
        <v>11</v>
      </c>
      <c r="B10" s="1" t="s">
        <v>12</v>
      </c>
      <c r="C10" s="10">
        <v>39314.559999999998</v>
      </c>
      <c r="D10" s="27">
        <v>26604.316299999999</v>
      </c>
      <c r="E10" s="14">
        <f t="shared" ref="E10:E15" si="2">D10/C10*100</f>
        <v>67.67039056268213</v>
      </c>
      <c r="F10" s="27">
        <v>22860.16935</v>
      </c>
      <c r="G10" s="36">
        <f t="shared" si="0"/>
        <v>116.37847424782966</v>
      </c>
    </row>
    <row r="11" spans="1:7" x14ac:dyDescent="0.25">
      <c r="A11" s="35" t="s">
        <v>13</v>
      </c>
      <c r="B11" s="1" t="s">
        <v>14</v>
      </c>
      <c r="C11" s="10"/>
      <c r="D11" s="27"/>
      <c r="E11" s="14"/>
      <c r="F11" s="27">
        <v>1730.6230599999999</v>
      </c>
      <c r="G11" s="36"/>
    </row>
    <row r="12" spans="1:7" x14ac:dyDescent="0.25">
      <c r="A12" s="35" t="s">
        <v>15</v>
      </c>
      <c r="B12" s="1" t="s">
        <v>16</v>
      </c>
      <c r="C12" s="10"/>
      <c r="D12" s="27"/>
      <c r="E12" s="14"/>
      <c r="F12" s="27"/>
      <c r="G12" s="36"/>
    </row>
    <row r="13" spans="1:7" x14ac:dyDescent="0.25">
      <c r="A13" s="35" t="s">
        <v>17</v>
      </c>
      <c r="B13" s="1" t="s">
        <v>18</v>
      </c>
      <c r="C13" s="10">
        <v>2956.09764</v>
      </c>
      <c r="D13" s="27">
        <v>0</v>
      </c>
      <c r="E13" s="14"/>
      <c r="F13" s="27">
        <v>0</v>
      </c>
      <c r="G13" s="36"/>
    </row>
    <row r="14" spans="1:7" ht="24" x14ac:dyDescent="0.25">
      <c r="A14" s="35" t="s">
        <v>19</v>
      </c>
      <c r="B14" s="1" t="s">
        <v>20</v>
      </c>
      <c r="C14" s="10"/>
      <c r="D14" s="27"/>
      <c r="E14" s="14"/>
      <c r="F14" s="27"/>
      <c r="G14" s="36"/>
    </row>
    <row r="15" spans="1:7" ht="15.75" thickBot="1" x14ac:dyDescent="0.3">
      <c r="A15" s="37" t="s">
        <v>21</v>
      </c>
      <c r="B15" s="5" t="s">
        <v>22</v>
      </c>
      <c r="C15" s="11">
        <v>281051.64678000001</v>
      </c>
      <c r="D15" s="28">
        <v>196350.49153</v>
      </c>
      <c r="E15" s="14">
        <f t="shared" si="2"/>
        <v>69.862779236336621</v>
      </c>
      <c r="F15" s="28">
        <v>190180.63456000001</v>
      </c>
      <c r="G15" s="38">
        <f t="shared" si="0"/>
        <v>103.2442088461186</v>
      </c>
    </row>
    <row r="16" spans="1:7" ht="15.75" thickBot="1" x14ac:dyDescent="0.3">
      <c r="A16" s="15" t="s">
        <v>23</v>
      </c>
      <c r="B16" s="46" t="s">
        <v>24</v>
      </c>
      <c r="C16" s="16">
        <f>SUM(C17:C18)</f>
        <v>8134.68</v>
      </c>
      <c r="D16" s="16">
        <f>SUM(D17:D18)</f>
        <v>5119.45813</v>
      </c>
      <c r="E16" s="18">
        <f t="shared" ref="E16:E17" si="3">D16/C16*100</f>
        <v>62.933737159912859</v>
      </c>
      <c r="F16" s="19">
        <f>SUM(F17:F18)</f>
        <v>4795.3508000000002</v>
      </c>
      <c r="G16" s="20"/>
    </row>
    <row r="17" spans="1:7" x14ac:dyDescent="0.25">
      <c r="A17" s="33" t="s">
        <v>25</v>
      </c>
      <c r="B17" s="4" t="s">
        <v>26</v>
      </c>
      <c r="C17" s="9">
        <v>8134.68</v>
      </c>
      <c r="D17" s="26">
        <v>5119.45813</v>
      </c>
      <c r="E17" s="12">
        <f t="shared" si="3"/>
        <v>62.933737159912859</v>
      </c>
      <c r="F17" s="30">
        <v>4795.3508000000002</v>
      </c>
      <c r="G17" s="34">
        <f t="shared" ref="G17" si="4">D17/F17*100</f>
        <v>106.75878248573598</v>
      </c>
    </row>
    <row r="18" spans="1:7" ht="15.75" thickBot="1" x14ac:dyDescent="0.3">
      <c r="A18" s="37" t="s">
        <v>27</v>
      </c>
      <c r="B18" s="5" t="s">
        <v>28</v>
      </c>
      <c r="C18" s="11"/>
      <c r="D18" s="29"/>
      <c r="E18" s="13"/>
      <c r="F18" s="29"/>
      <c r="G18" s="38"/>
    </row>
    <row r="19" spans="1:7" ht="24.75" thickBot="1" x14ac:dyDescent="0.3">
      <c r="A19" s="15" t="s">
        <v>29</v>
      </c>
      <c r="B19" s="46" t="s">
        <v>30</v>
      </c>
      <c r="C19" s="18">
        <f>SUM(C20:C22)</f>
        <v>85213.387289999999</v>
      </c>
      <c r="D19" s="19">
        <f>SUM(D20:D22)</f>
        <v>31759.562519999999</v>
      </c>
      <c r="E19" s="21">
        <f>D19/C19*100</f>
        <v>37.270625578954139</v>
      </c>
      <c r="F19" s="19">
        <f>SUM(F20:F22)</f>
        <v>31630.283759999998</v>
      </c>
      <c r="G19" s="20">
        <f>D19/F19*100</f>
        <v>100.40871830610476</v>
      </c>
    </row>
    <row r="20" spans="1:7" x14ac:dyDescent="0.25">
      <c r="A20" s="33" t="s">
        <v>31</v>
      </c>
      <c r="B20" s="4" t="s">
        <v>161</v>
      </c>
      <c r="C20" s="9">
        <v>1392.2536</v>
      </c>
      <c r="D20" s="30">
        <v>1226.2536</v>
      </c>
      <c r="E20" s="12">
        <f>D20/C20*100</f>
        <v>88.076884843393472</v>
      </c>
      <c r="F20" s="30">
        <v>1269.52755</v>
      </c>
      <c r="G20" s="36">
        <f t="shared" ref="G20:G22" si="5">D20/F20*100</f>
        <v>96.591334311728787</v>
      </c>
    </row>
    <row r="21" spans="1:7" ht="22.5" customHeight="1" x14ac:dyDescent="0.25">
      <c r="A21" s="35" t="s">
        <v>33</v>
      </c>
      <c r="B21" s="1" t="s">
        <v>32</v>
      </c>
      <c r="C21" s="10">
        <v>33346.467519999998</v>
      </c>
      <c r="D21" s="27">
        <v>23458.198369999998</v>
      </c>
      <c r="E21" s="14">
        <f>D21/C21*100</f>
        <v>70.346876639723916</v>
      </c>
      <c r="F21" s="27">
        <v>19633.328379999999</v>
      </c>
      <c r="G21" s="36">
        <f t="shared" si="5"/>
        <v>119.48151589975086</v>
      </c>
    </row>
    <row r="22" spans="1:7" ht="24.75" thickBot="1" x14ac:dyDescent="0.3">
      <c r="A22" s="37" t="s">
        <v>34</v>
      </c>
      <c r="B22" s="5" t="s">
        <v>35</v>
      </c>
      <c r="C22" s="11">
        <v>50474.666169999997</v>
      </c>
      <c r="D22" s="29">
        <v>7075.1105500000003</v>
      </c>
      <c r="E22" s="13">
        <f>D22/C22*100</f>
        <v>14.017151745334665</v>
      </c>
      <c r="F22" s="29">
        <v>10727.427830000001</v>
      </c>
      <c r="G22" s="36">
        <f t="shared" si="5"/>
        <v>65.953466778065476</v>
      </c>
    </row>
    <row r="23" spans="1:7" ht="15.75" thickBot="1" x14ac:dyDescent="0.3">
      <c r="A23" s="15" t="s">
        <v>36</v>
      </c>
      <c r="B23" s="46" t="s">
        <v>37</v>
      </c>
      <c r="C23" s="18">
        <f>SUM(C24:C33)</f>
        <v>775556.17211000004</v>
      </c>
      <c r="D23" s="19">
        <f>SUM(D24:D33)</f>
        <v>554560.53616999998</v>
      </c>
      <c r="E23" s="21">
        <f>D23/C23*100</f>
        <v>71.50488334858413</v>
      </c>
      <c r="F23" s="19">
        <f>SUM(F24:F33)</f>
        <v>198272.19275000002</v>
      </c>
      <c r="G23" s="20">
        <f>D23/F23*100</f>
        <v>279.69657695229171</v>
      </c>
    </row>
    <row r="24" spans="1:7" x14ac:dyDescent="0.25">
      <c r="A24" s="33" t="s">
        <v>38</v>
      </c>
      <c r="B24" s="4" t="s">
        <v>39</v>
      </c>
      <c r="C24" s="9"/>
      <c r="D24" s="30"/>
      <c r="E24" s="14"/>
      <c r="F24" s="30"/>
      <c r="G24" s="34"/>
    </row>
    <row r="25" spans="1:7" x14ac:dyDescent="0.25">
      <c r="A25" s="35" t="s">
        <v>40</v>
      </c>
      <c r="B25" s="1" t="s">
        <v>41</v>
      </c>
      <c r="C25" s="10"/>
      <c r="D25" s="27"/>
      <c r="E25" s="14"/>
      <c r="F25" s="27"/>
      <c r="G25" s="36"/>
    </row>
    <row r="26" spans="1:7" x14ac:dyDescent="0.25">
      <c r="A26" s="35" t="s">
        <v>42</v>
      </c>
      <c r="B26" s="1" t="s">
        <v>43</v>
      </c>
      <c r="C26" s="10"/>
      <c r="D26" s="27"/>
      <c r="E26" s="14"/>
      <c r="F26" s="27"/>
      <c r="G26" s="36"/>
    </row>
    <row r="27" spans="1:7" x14ac:dyDescent="0.25">
      <c r="A27" s="35" t="s">
        <v>44</v>
      </c>
      <c r="B27" s="1" t="s">
        <v>45</v>
      </c>
      <c r="C27" s="10">
        <v>741.83500000000004</v>
      </c>
      <c r="D27" s="27">
        <v>373.12015000000002</v>
      </c>
      <c r="E27" s="14">
        <f t="shared" ref="E27:E30" si="6">D27/C27*100</f>
        <v>50.296919126220793</v>
      </c>
      <c r="F27" s="27">
        <v>366.99245000000002</v>
      </c>
      <c r="G27" s="36">
        <f t="shared" ref="G27" si="7">D27/F27*100</f>
        <v>101.66970737408903</v>
      </c>
    </row>
    <row r="28" spans="1:7" x14ac:dyDescent="0.25">
      <c r="A28" s="35" t="s">
        <v>46</v>
      </c>
      <c r="B28" s="1" t="s">
        <v>47</v>
      </c>
      <c r="C28" s="10"/>
      <c r="D28" s="27"/>
      <c r="E28" s="14"/>
      <c r="F28" s="27">
        <v>119.55</v>
      </c>
      <c r="G28" s="36"/>
    </row>
    <row r="29" spans="1:7" x14ac:dyDescent="0.25">
      <c r="A29" s="35" t="s">
        <v>48</v>
      </c>
      <c r="B29" s="1" t="s">
        <v>49</v>
      </c>
      <c r="C29" s="10"/>
      <c r="D29" s="27"/>
      <c r="E29" s="14"/>
      <c r="F29" s="27"/>
      <c r="G29" s="36"/>
    </row>
    <row r="30" spans="1:7" x14ac:dyDescent="0.25">
      <c r="A30" s="35" t="s">
        <v>50</v>
      </c>
      <c r="B30" s="1" t="s">
        <v>51</v>
      </c>
      <c r="C30" s="10">
        <v>360585.60511</v>
      </c>
      <c r="D30" s="27">
        <v>279676.95399000001</v>
      </c>
      <c r="E30" s="14">
        <f t="shared" si="6"/>
        <v>77.561874358429236</v>
      </c>
      <c r="F30" s="27"/>
      <c r="G30" s="36"/>
    </row>
    <row r="31" spans="1:7" x14ac:dyDescent="0.25">
      <c r="A31" s="35" t="s">
        <v>52</v>
      </c>
      <c r="B31" s="1" t="s">
        <v>53</v>
      </c>
      <c r="C31" s="10">
        <v>385021.84841999999</v>
      </c>
      <c r="D31" s="27">
        <v>262447.30124</v>
      </c>
      <c r="E31" s="14">
        <f t="shared" ref="E31:E36" si="8">D31/C31*100</f>
        <v>68.164261928769847</v>
      </c>
      <c r="F31" s="27">
        <v>188200.07975</v>
      </c>
      <c r="G31" s="36">
        <f t="shared" ref="G31:G33" si="9">D31/F31*100</f>
        <v>139.45121680534251</v>
      </c>
    </row>
    <row r="32" spans="1:7" x14ac:dyDescent="0.25">
      <c r="A32" s="35" t="s">
        <v>54</v>
      </c>
      <c r="B32" s="1" t="s">
        <v>55</v>
      </c>
      <c r="C32" s="10">
        <v>19364.817459999998</v>
      </c>
      <c r="D32" s="27">
        <v>3440.1045100000001</v>
      </c>
      <c r="E32" s="14">
        <f t="shared" si="8"/>
        <v>17.764714369788852</v>
      </c>
      <c r="F32" s="27">
        <v>4529.0543600000001</v>
      </c>
      <c r="G32" s="36">
        <f t="shared" si="9"/>
        <v>75.95635284006616</v>
      </c>
    </row>
    <row r="33" spans="1:7" ht="15.75" thickBot="1" x14ac:dyDescent="0.3">
      <c r="A33" s="37" t="s">
        <v>56</v>
      </c>
      <c r="B33" s="5" t="s">
        <v>57</v>
      </c>
      <c r="C33" s="11">
        <v>9842.0661199999995</v>
      </c>
      <c r="D33" s="29">
        <v>8623.0562800000007</v>
      </c>
      <c r="E33" s="13">
        <f t="shared" si="8"/>
        <v>87.614289264701682</v>
      </c>
      <c r="F33" s="29">
        <v>5056.5161900000003</v>
      </c>
      <c r="G33" s="36">
        <f t="shared" si="9"/>
        <v>170.53354436110291</v>
      </c>
    </row>
    <row r="34" spans="1:7" ht="15.75" thickBot="1" x14ac:dyDescent="0.3">
      <c r="A34" s="15" t="s">
        <v>58</v>
      </c>
      <c r="B34" s="46" t="s">
        <v>59</v>
      </c>
      <c r="C34" s="18">
        <f>SUM(C35:C39)</f>
        <v>663142.40759999992</v>
      </c>
      <c r="D34" s="19">
        <f>SUM(D35:D39)</f>
        <v>352162.17366999999</v>
      </c>
      <c r="E34" s="21">
        <f>D34/C34*100</f>
        <v>53.105060034468529</v>
      </c>
      <c r="F34" s="19">
        <f>SUM(F35:F39)</f>
        <v>289771.06959999999</v>
      </c>
      <c r="G34" s="20">
        <f>D34/F34*100</f>
        <v>121.53117085019036</v>
      </c>
    </row>
    <row r="35" spans="1:7" x14ac:dyDescent="0.25">
      <c r="A35" s="33" t="s">
        <v>60</v>
      </c>
      <c r="B35" s="4" t="s">
        <v>61</v>
      </c>
      <c r="C35" s="9">
        <v>43423.649440000001</v>
      </c>
      <c r="D35" s="30">
        <v>32053.399229999999</v>
      </c>
      <c r="E35" s="12">
        <f t="shared" si="8"/>
        <v>73.815535182710335</v>
      </c>
      <c r="F35" s="30">
        <v>24688.701550000002</v>
      </c>
      <c r="G35" s="36">
        <f t="shared" ref="G35:G41" si="10">D35/F35*100</f>
        <v>129.83023495620003</v>
      </c>
    </row>
    <row r="36" spans="1:7" x14ac:dyDescent="0.25">
      <c r="A36" s="35" t="s">
        <v>62</v>
      </c>
      <c r="B36" s="1" t="s">
        <v>63</v>
      </c>
      <c r="C36" s="10">
        <v>20000</v>
      </c>
      <c r="D36" s="27">
        <v>0</v>
      </c>
      <c r="E36" s="14">
        <f t="shared" si="8"/>
        <v>0</v>
      </c>
      <c r="F36" s="27">
        <v>691.73206000000005</v>
      </c>
      <c r="G36" s="36"/>
    </row>
    <row r="37" spans="1:7" x14ac:dyDescent="0.25">
      <c r="A37" s="35" t="s">
        <v>64</v>
      </c>
      <c r="B37" s="1" t="s">
        <v>65</v>
      </c>
      <c r="C37" s="10">
        <v>597800.75815999997</v>
      </c>
      <c r="D37" s="27">
        <v>319581.29681999999</v>
      </c>
      <c r="E37" s="14">
        <f t="shared" ref="E37" si="11">D37/C37*100</f>
        <v>53.459500085556066</v>
      </c>
      <c r="F37" s="27">
        <v>264017.71041</v>
      </c>
      <c r="G37" s="36">
        <f t="shared" si="10"/>
        <v>121.04540120574254</v>
      </c>
    </row>
    <row r="38" spans="1:7" ht="24" x14ac:dyDescent="0.25">
      <c r="A38" s="35" t="s">
        <v>66</v>
      </c>
      <c r="B38" s="1" t="s">
        <v>67</v>
      </c>
      <c r="C38" s="10"/>
      <c r="D38" s="27"/>
      <c r="E38" s="14"/>
      <c r="F38" s="27"/>
      <c r="G38" s="36"/>
    </row>
    <row r="39" spans="1:7" ht="15.75" thickBot="1" x14ac:dyDescent="0.3">
      <c r="A39" s="37" t="s">
        <v>68</v>
      </c>
      <c r="B39" s="5" t="s">
        <v>69</v>
      </c>
      <c r="C39" s="11">
        <v>1918</v>
      </c>
      <c r="D39" s="29">
        <v>527.47762</v>
      </c>
      <c r="E39" s="13">
        <f>D39/C39*100</f>
        <v>27.501440041710111</v>
      </c>
      <c r="F39" s="29">
        <v>372.92558000000002</v>
      </c>
      <c r="G39" s="36">
        <f t="shared" si="10"/>
        <v>141.44313189779044</v>
      </c>
    </row>
    <row r="40" spans="1:7" ht="15.75" thickBot="1" x14ac:dyDescent="0.3">
      <c r="A40" s="15" t="s">
        <v>70</v>
      </c>
      <c r="B40" s="46" t="s">
        <v>71</v>
      </c>
      <c r="C40" s="18">
        <f>SUM(C41:C42)</f>
        <v>148.30959999999999</v>
      </c>
      <c r="D40" s="19">
        <f>SUM(D41:D42)</f>
        <v>146.30959999999999</v>
      </c>
      <c r="E40" s="21">
        <f t="shared" ref="E40:E41" si="12">D40/C40*100</f>
        <v>98.651469628398971</v>
      </c>
      <c r="F40" s="19">
        <f>SUM(F41:F42)</f>
        <v>110.023</v>
      </c>
      <c r="G40" s="20"/>
    </row>
    <row r="41" spans="1:7" x14ac:dyDescent="0.25">
      <c r="A41" s="33" t="s">
        <v>72</v>
      </c>
      <c r="B41" s="4" t="s">
        <v>73</v>
      </c>
      <c r="C41" s="9">
        <v>148.30959999999999</v>
      </c>
      <c r="D41" s="30">
        <v>146.30959999999999</v>
      </c>
      <c r="E41" s="12">
        <f t="shared" si="12"/>
        <v>98.651469628398971</v>
      </c>
      <c r="F41" s="30">
        <v>110.023</v>
      </c>
      <c r="G41" s="36">
        <f t="shared" si="10"/>
        <v>132.98092217081881</v>
      </c>
    </row>
    <row r="42" spans="1:7" ht="15.75" thickBot="1" x14ac:dyDescent="0.3">
      <c r="A42" s="37" t="s">
        <v>74</v>
      </c>
      <c r="B42" s="5" t="s">
        <v>75</v>
      </c>
      <c r="C42" s="11"/>
      <c r="D42" s="29"/>
      <c r="E42" s="13"/>
      <c r="F42" s="29"/>
      <c r="G42" s="38"/>
    </row>
    <row r="43" spans="1:7" ht="15.75" thickBot="1" x14ac:dyDescent="0.3">
      <c r="A43" s="15" t="s">
        <v>76</v>
      </c>
      <c r="B43" s="46" t="s">
        <v>77</v>
      </c>
      <c r="C43" s="18">
        <f>SUM(C44:C51)</f>
        <v>3611064.5723300003</v>
      </c>
      <c r="D43" s="19">
        <f>SUM(D44:D51)</f>
        <v>1841266.7971599998</v>
      </c>
      <c r="E43" s="21">
        <f>D43/C43*100</f>
        <v>50.989583827130026</v>
      </c>
      <c r="F43" s="19">
        <f>SUM(F44:F51)</f>
        <v>1644676.3968499997</v>
      </c>
      <c r="G43" s="20">
        <f>D43/F43*100</f>
        <v>111.95313562513111</v>
      </c>
    </row>
    <row r="44" spans="1:7" x14ac:dyDescent="0.25">
      <c r="A44" s="33" t="s">
        <v>78</v>
      </c>
      <c r="B44" s="4" t="s">
        <v>79</v>
      </c>
      <c r="C44" s="9">
        <v>1027267.8558200001</v>
      </c>
      <c r="D44" s="30">
        <v>652783.75514000002</v>
      </c>
      <c r="E44" s="12">
        <f t="shared" ref="E44:E46" si="13">D44/C44*100</f>
        <v>63.545622637917141</v>
      </c>
      <c r="F44" s="30">
        <v>805790.64830999996</v>
      </c>
      <c r="G44" s="34">
        <f t="shared" ref="G44:G46" si="14">D44/F44*100</f>
        <v>81.011582414004906</v>
      </c>
    </row>
    <row r="45" spans="1:7" x14ac:dyDescent="0.25">
      <c r="A45" s="35" t="s">
        <v>80</v>
      </c>
      <c r="B45" s="1" t="s">
        <v>81</v>
      </c>
      <c r="C45" s="10">
        <v>2213038.8915800001</v>
      </c>
      <c r="D45" s="27">
        <v>951667.38202999998</v>
      </c>
      <c r="E45" s="14">
        <f t="shared" si="13"/>
        <v>43.002740966316985</v>
      </c>
      <c r="F45" s="27">
        <v>638835.62410999998</v>
      </c>
      <c r="G45" s="36">
        <f t="shared" si="14"/>
        <v>148.96905340177679</v>
      </c>
    </row>
    <row r="46" spans="1:7" x14ac:dyDescent="0.25">
      <c r="A46" s="35" t="s">
        <v>82</v>
      </c>
      <c r="B46" s="1" t="s">
        <v>83</v>
      </c>
      <c r="C46" s="10">
        <v>301376.59467999998</v>
      </c>
      <c r="D46" s="27">
        <v>183281.92478</v>
      </c>
      <c r="E46" s="14">
        <f t="shared" si="13"/>
        <v>60.814916624367513</v>
      </c>
      <c r="F46" s="27">
        <v>146613.34353000001</v>
      </c>
      <c r="G46" s="36">
        <f t="shared" si="14"/>
        <v>125.01039834924497</v>
      </c>
    </row>
    <row r="47" spans="1:7" x14ac:dyDescent="0.25">
      <c r="A47" s="35" t="s">
        <v>84</v>
      </c>
      <c r="B47" s="1" t="s">
        <v>85</v>
      </c>
      <c r="C47" s="10"/>
      <c r="D47" s="27"/>
      <c r="E47" s="14"/>
      <c r="F47" s="27"/>
      <c r="G47" s="36"/>
    </row>
    <row r="48" spans="1:7" ht="24" x14ac:dyDescent="0.25">
      <c r="A48" s="35" t="s">
        <v>86</v>
      </c>
      <c r="B48" s="1" t="s">
        <v>87</v>
      </c>
      <c r="C48" s="10"/>
      <c r="D48" s="27"/>
      <c r="E48" s="14"/>
      <c r="F48" s="27"/>
      <c r="G48" s="36"/>
    </row>
    <row r="49" spans="1:7" x14ac:dyDescent="0.25">
      <c r="A49" s="35" t="s">
        <v>88</v>
      </c>
      <c r="B49" s="1" t="s">
        <v>89</v>
      </c>
      <c r="C49" s="10"/>
      <c r="D49" s="27"/>
      <c r="E49" s="14"/>
      <c r="F49" s="27"/>
      <c r="G49" s="36"/>
    </row>
    <row r="50" spans="1:7" x14ac:dyDescent="0.25">
      <c r="A50" s="35" t="s">
        <v>90</v>
      </c>
      <c r="B50" s="1" t="s">
        <v>91</v>
      </c>
      <c r="C50" s="10">
        <v>700</v>
      </c>
      <c r="D50" s="27">
        <v>569.65</v>
      </c>
      <c r="E50" s="14">
        <f t="shared" ref="E50:E51" si="15">D50/C50*100</f>
        <v>81.378571428571419</v>
      </c>
      <c r="F50" s="27">
        <v>10883.975469999999</v>
      </c>
      <c r="G50" s="36">
        <f t="shared" ref="G50:G54" si="16">D50/F50*100</f>
        <v>5.2338412703166446</v>
      </c>
    </row>
    <row r="51" spans="1:7" ht="15.75" thickBot="1" x14ac:dyDescent="0.3">
      <c r="A51" s="37" t="s">
        <v>92</v>
      </c>
      <c r="B51" s="5" t="s">
        <v>93</v>
      </c>
      <c r="C51" s="11">
        <v>68681.230249999993</v>
      </c>
      <c r="D51" s="29">
        <v>52964.085209999997</v>
      </c>
      <c r="E51" s="13">
        <f t="shared" si="15"/>
        <v>77.115807356988924</v>
      </c>
      <c r="F51" s="29">
        <v>42552.80543</v>
      </c>
      <c r="G51" s="38">
        <f t="shared" si="16"/>
        <v>124.46672945483397</v>
      </c>
    </row>
    <row r="52" spans="1:7" ht="15.75" thickBot="1" x14ac:dyDescent="0.3">
      <c r="A52" s="15" t="s">
        <v>94</v>
      </c>
      <c r="B52" s="46" t="s">
        <v>95</v>
      </c>
      <c r="C52" s="18">
        <f>SUM(C53:C54)</f>
        <v>178450.94498999999</v>
      </c>
      <c r="D52" s="19">
        <f>SUM(D53:D54)</f>
        <v>118579.22057999999</v>
      </c>
      <c r="E52" s="21">
        <f>D52/C52*100</f>
        <v>66.449197333555688</v>
      </c>
      <c r="F52" s="19">
        <f>SUM(F53:F54)</f>
        <v>96596.44408999999</v>
      </c>
      <c r="G52" s="20">
        <f>D52/F52*100</f>
        <v>122.75733511423921</v>
      </c>
    </row>
    <row r="53" spans="1:7" x14ac:dyDescent="0.25">
      <c r="A53" s="33" t="s">
        <v>96</v>
      </c>
      <c r="B53" s="4" t="s">
        <v>97</v>
      </c>
      <c r="C53" s="9">
        <v>170532.24148999999</v>
      </c>
      <c r="D53" s="30">
        <v>113083.16287</v>
      </c>
      <c r="E53" s="12">
        <f t="shared" ref="E53:E54" si="17">D53/C53*100</f>
        <v>66.311896144654384</v>
      </c>
      <c r="F53" s="30">
        <v>92401.016879999996</v>
      </c>
      <c r="G53" s="34">
        <f t="shared" si="16"/>
        <v>122.38302855136286</v>
      </c>
    </row>
    <row r="54" spans="1:7" ht="15.75" thickBot="1" x14ac:dyDescent="0.3">
      <c r="A54" s="37" t="s">
        <v>98</v>
      </c>
      <c r="B54" s="5" t="s">
        <v>99</v>
      </c>
      <c r="C54" s="11">
        <v>7918.7034999999996</v>
      </c>
      <c r="D54" s="29">
        <v>5496.05771</v>
      </c>
      <c r="E54" s="13">
        <f t="shared" si="17"/>
        <v>69.406029787578234</v>
      </c>
      <c r="F54" s="29">
        <v>4195.4272099999998</v>
      </c>
      <c r="G54" s="38">
        <f t="shared" si="16"/>
        <v>131.00114564971801</v>
      </c>
    </row>
    <row r="55" spans="1:7" ht="15.75" thickBot="1" x14ac:dyDescent="0.3">
      <c r="A55" s="15" t="s">
        <v>100</v>
      </c>
      <c r="B55" s="46" t="s">
        <v>101</v>
      </c>
      <c r="C55" s="18">
        <f>SUM(C56:C62)</f>
        <v>0</v>
      </c>
      <c r="D55" s="19">
        <f>SUM(D56:D62)</f>
        <v>0</v>
      </c>
      <c r="E55" s="21"/>
      <c r="F55" s="19">
        <f>SUM(F56:F57)</f>
        <v>0</v>
      </c>
      <c r="G55" s="20"/>
    </row>
    <row r="56" spans="1:7" x14ac:dyDescent="0.25">
      <c r="A56" s="33" t="s">
        <v>102</v>
      </c>
      <c r="B56" s="4" t="s">
        <v>103</v>
      </c>
      <c r="C56" s="9"/>
      <c r="D56" s="30"/>
      <c r="E56" s="12"/>
      <c r="F56" s="30"/>
      <c r="G56" s="34"/>
    </row>
    <row r="57" spans="1:7" x14ac:dyDescent="0.25">
      <c r="A57" s="35" t="s">
        <v>104</v>
      </c>
      <c r="B57" s="1" t="s">
        <v>105</v>
      </c>
      <c r="C57" s="10">
        <v>0</v>
      </c>
      <c r="D57" s="27">
        <v>0</v>
      </c>
      <c r="E57" s="14"/>
      <c r="F57" s="27">
        <v>0</v>
      </c>
      <c r="G57" s="36"/>
    </row>
    <row r="58" spans="1:7" x14ac:dyDescent="0.25">
      <c r="A58" s="35" t="s">
        <v>106</v>
      </c>
      <c r="B58" s="1" t="s">
        <v>107</v>
      </c>
      <c r="C58" s="10"/>
      <c r="D58" s="27"/>
      <c r="E58" s="14"/>
      <c r="F58" s="27"/>
      <c r="G58" s="36"/>
    </row>
    <row r="59" spans="1:7" x14ac:dyDescent="0.25">
      <c r="A59" s="35" t="s">
        <v>108</v>
      </c>
      <c r="B59" s="1" t="s">
        <v>109</v>
      </c>
      <c r="C59" s="10"/>
      <c r="D59" s="27"/>
      <c r="E59" s="14"/>
      <c r="F59" s="27"/>
      <c r="G59" s="36"/>
    </row>
    <row r="60" spans="1:7" ht="24" x14ac:dyDescent="0.25">
      <c r="A60" s="35" t="s">
        <v>110</v>
      </c>
      <c r="B60" s="1" t="s">
        <v>111</v>
      </c>
      <c r="C60" s="10"/>
      <c r="D60" s="27"/>
      <c r="E60" s="14"/>
      <c r="F60" s="27"/>
      <c r="G60" s="36"/>
    </row>
    <row r="61" spans="1:7" x14ac:dyDescent="0.25">
      <c r="A61" s="35" t="s">
        <v>112</v>
      </c>
      <c r="B61" s="1" t="s">
        <v>113</v>
      </c>
      <c r="C61" s="10"/>
      <c r="D61" s="27"/>
      <c r="E61" s="14"/>
      <c r="F61" s="27"/>
      <c r="G61" s="36"/>
    </row>
    <row r="62" spans="1:7" ht="15.75" thickBot="1" x14ac:dyDescent="0.3">
      <c r="A62" s="37" t="s">
        <v>114</v>
      </c>
      <c r="B62" s="5" t="s">
        <v>115</v>
      </c>
      <c r="C62" s="11"/>
      <c r="D62" s="29"/>
      <c r="E62" s="13"/>
      <c r="F62" s="29"/>
      <c r="G62" s="38"/>
    </row>
    <row r="63" spans="1:7" ht="15.75" thickBot="1" x14ac:dyDescent="0.3">
      <c r="A63" s="15" t="s">
        <v>116</v>
      </c>
      <c r="B63" s="46" t="s">
        <v>117</v>
      </c>
      <c r="C63" s="18">
        <f>SUM(C64:C68)</f>
        <v>136874.79999999999</v>
      </c>
      <c r="D63" s="19">
        <f>SUM(D64:D68)</f>
        <v>96283.019830000005</v>
      </c>
      <c r="E63" s="21">
        <f t="shared" ref="E63:E64" si="18">D63/C63*100</f>
        <v>70.343861565459832</v>
      </c>
      <c r="F63" s="19">
        <f>SUM(F64:F68)</f>
        <v>103023.39860999999</v>
      </c>
      <c r="G63" s="20">
        <f>D63/F63*100</f>
        <v>93.457429214196281</v>
      </c>
    </row>
    <row r="64" spans="1:7" x14ac:dyDescent="0.25">
      <c r="A64" s="33" t="s">
        <v>118</v>
      </c>
      <c r="B64" s="4" t="s">
        <v>119</v>
      </c>
      <c r="C64" s="9">
        <v>8100</v>
      </c>
      <c r="D64" s="30">
        <v>5228.1517899999999</v>
      </c>
      <c r="E64" s="12">
        <f t="shared" si="18"/>
        <v>64.545083827160482</v>
      </c>
      <c r="F64" s="30">
        <v>4940.13627</v>
      </c>
      <c r="G64" s="34">
        <f t="shared" ref="G64:G67" si="19">D64/F64*100</f>
        <v>105.83011286042925</v>
      </c>
    </row>
    <row r="65" spans="1:7" x14ac:dyDescent="0.25">
      <c r="A65" s="35" t="s">
        <v>120</v>
      </c>
      <c r="B65" s="1" t="s">
        <v>121</v>
      </c>
      <c r="C65" s="10"/>
      <c r="D65" s="27"/>
      <c r="E65" s="14"/>
      <c r="F65" s="27"/>
      <c r="G65" s="36"/>
    </row>
    <row r="66" spans="1:7" x14ac:dyDescent="0.25">
      <c r="A66" s="35" t="s">
        <v>122</v>
      </c>
      <c r="B66" s="1" t="s">
        <v>123</v>
      </c>
      <c r="C66" s="10">
        <v>18964</v>
      </c>
      <c r="D66" s="27">
        <v>16667.455590000001</v>
      </c>
      <c r="E66" s="14">
        <f t="shared" ref="E66:E67" si="20">D66/C66*100</f>
        <v>87.889978854672009</v>
      </c>
      <c r="F66" s="27">
        <v>17666.32374</v>
      </c>
      <c r="G66" s="34">
        <f t="shared" si="19"/>
        <v>94.345919588587819</v>
      </c>
    </row>
    <row r="67" spans="1:7" x14ac:dyDescent="0.25">
      <c r="A67" s="35" t="s">
        <v>124</v>
      </c>
      <c r="B67" s="1" t="s">
        <v>125</v>
      </c>
      <c r="C67" s="10">
        <v>109350.8</v>
      </c>
      <c r="D67" s="27">
        <v>74387.412450000003</v>
      </c>
      <c r="E67" s="14">
        <f t="shared" si="20"/>
        <v>68.026399852584532</v>
      </c>
      <c r="F67" s="27">
        <v>80416.938599999994</v>
      </c>
      <c r="G67" s="34">
        <f t="shared" si="19"/>
        <v>92.502169001991845</v>
      </c>
    </row>
    <row r="68" spans="1:7" ht="15.75" thickBot="1" x14ac:dyDescent="0.3">
      <c r="A68" s="37" t="s">
        <v>126</v>
      </c>
      <c r="B68" s="5" t="s">
        <v>127</v>
      </c>
      <c r="C68" s="11">
        <v>460</v>
      </c>
      <c r="D68" s="29"/>
      <c r="E68" s="13"/>
      <c r="F68" s="29"/>
      <c r="G68" s="38"/>
    </row>
    <row r="69" spans="1:7" ht="15.75" thickBot="1" x14ac:dyDescent="0.3">
      <c r="A69" s="15" t="s">
        <v>128</v>
      </c>
      <c r="B69" s="46" t="s">
        <v>129</v>
      </c>
      <c r="C69" s="18">
        <f>SUM(C70:C73)</f>
        <v>177142.08059999999</v>
      </c>
      <c r="D69" s="19">
        <f>SUM(D70:D73)</f>
        <v>122931.13812</v>
      </c>
      <c r="E69" s="21">
        <f>D69/C69*100</f>
        <v>69.396914444957702</v>
      </c>
      <c r="F69" s="19">
        <f>SUM(F70:F73)</f>
        <v>105078.85648999999</v>
      </c>
      <c r="G69" s="20">
        <f>D69/F69*100</f>
        <v>116.98941369018318</v>
      </c>
    </row>
    <row r="70" spans="1:7" x14ac:dyDescent="0.25">
      <c r="A70" s="33" t="s">
        <v>130</v>
      </c>
      <c r="B70" s="4" t="s">
        <v>131</v>
      </c>
      <c r="C70" s="9">
        <v>126212.35172000001</v>
      </c>
      <c r="D70" s="30">
        <v>86887.014460000006</v>
      </c>
      <c r="E70" s="12">
        <f t="shared" ref="E70:E71" si="21">D70/C70*100</f>
        <v>68.841926543574274</v>
      </c>
      <c r="F70" s="30">
        <v>74021.384009999994</v>
      </c>
      <c r="G70" s="34">
        <f t="shared" ref="G70:G73" si="22">D70/F70*100</f>
        <v>117.38096446327175</v>
      </c>
    </row>
    <row r="71" spans="1:7" x14ac:dyDescent="0.25">
      <c r="A71" s="35" t="s">
        <v>132</v>
      </c>
      <c r="B71" s="1" t="s">
        <v>133</v>
      </c>
      <c r="C71" s="10">
        <v>25083.458879999998</v>
      </c>
      <c r="D71" s="27">
        <v>17643.291020000001</v>
      </c>
      <c r="E71" s="14">
        <f t="shared" si="21"/>
        <v>70.338349684571099</v>
      </c>
      <c r="F71" s="27">
        <v>12629.203</v>
      </c>
      <c r="G71" s="34">
        <f t="shared" si="22"/>
        <v>139.70233133476438</v>
      </c>
    </row>
    <row r="72" spans="1:7" x14ac:dyDescent="0.25">
      <c r="A72" s="35" t="s">
        <v>134</v>
      </c>
      <c r="B72" s="1" t="s">
        <v>135</v>
      </c>
      <c r="C72" s="11">
        <v>20000</v>
      </c>
      <c r="D72" s="29">
        <v>14268.05776</v>
      </c>
      <c r="E72" s="13">
        <f>D72/C72*100</f>
        <v>71.340288799999996</v>
      </c>
      <c r="F72" s="29">
        <v>14472.611929999999</v>
      </c>
      <c r="G72" s="34">
        <f t="shared" si="22"/>
        <v>98.586611933012705</v>
      </c>
    </row>
    <row r="73" spans="1:7" ht="15.75" thickBot="1" x14ac:dyDescent="0.3">
      <c r="A73" s="37" t="s">
        <v>136</v>
      </c>
      <c r="B73" s="5" t="s">
        <v>137</v>
      </c>
      <c r="C73" s="11">
        <v>5846.27</v>
      </c>
      <c r="D73" s="29">
        <v>4132.7748799999999</v>
      </c>
      <c r="E73" s="13">
        <f>D73/C73*100</f>
        <v>70.690797380209929</v>
      </c>
      <c r="F73" s="29">
        <v>3955.6575499999999</v>
      </c>
      <c r="G73" s="38">
        <f t="shared" si="22"/>
        <v>104.47756985434697</v>
      </c>
    </row>
    <row r="74" spans="1:7" ht="15.75" thickBot="1" x14ac:dyDescent="0.3">
      <c r="A74" s="15" t="s">
        <v>138</v>
      </c>
      <c r="B74" s="46" t="s">
        <v>139</v>
      </c>
      <c r="C74" s="18">
        <f>SUM(C75:C77)</f>
        <v>6576.3334000000004</v>
      </c>
      <c r="D74" s="19">
        <f>SUM(D75:D77)</f>
        <v>4268.0187299999998</v>
      </c>
      <c r="E74" s="21">
        <f>D74/C74*100</f>
        <v>64.899670840897443</v>
      </c>
      <c r="F74" s="19">
        <f>SUM(F75:F77)</f>
        <v>4029.02</v>
      </c>
      <c r="G74" s="20">
        <f>D74/F74*100</f>
        <v>105.93193208273972</v>
      </c>
    </row>
    <row r="75" spans="1:7" x14ac:dyDescent="0.25">
      <c r="A75" s="33" t="s">
        <v>140</v>
      </c>
      <c r="B75" s="4" t="s">
        <v>141</v>
      </c>
      <c r="C75" s="9"/>
      <c r="D75" s="30"/>
      <c r="E75" s="12"/>
      <c r="F75" s="30"/>
      <c r="G75" s="34"/>
    </row>
    <row r="76" spans="1:7" x14ac:dyDescent="0.25">
      <c r="A76" s="35" t="s">
        <v>142</v>
      </c>
      <c r="B76" s="1" t="s">
        <v>143</v>
      </c>
      <c r="C76" s="10"/>
      <c r="D76" s="27"/>
      <c r="E76" s="14"/>
      <c r="F76" s="27"/>
      <c r="G76" s="36"/>
    </row>
    <row r="77" spans="1:7" ht="15.75" thickBot="1" x14ac:dyDescent="0.3">
      <c r="A77" s="37" t="s">
        <v>144</v>
      </c>
      <c r="B77" s="5" t="s">
        <v>145</v>
      </c>
      <c r="C77" s="11">
        <v>6576.3334000000004</v>
      </c>
      <c r="D77" s="29">
        <v>4268.0187299999998</v>
      </c>
      <c r="E77" s="13">
        <f>D77/C77*100</f>
        <v>64.899670840897443</v>
      </c>
      <c r="F77" s="29">
        <v>4029.02</v>
      </c>
      <c r="G77" s="38">
        <f t="shared" ref="G77" si="23">D77/F77*100</f>
        <v>105.93193208273972</v>
      </c>
    </row>
    <row r="78" spans="1:7" ht="15.75" thickBot="1" x14ac:dyDescent="0.3">
      <c r="A78" s="15" t="s">
        <v>146</v>
      </c>
      <c r="B78" s="46" t="s">
        <v>147</v>
      </c>
      <c r="C78" s="18">
        <f>SUM(C79)</f>
        <v>27.898250000000001</v>
      </c>
      <c r="D78" s="19">
        <v>0</v>
      </c>
      <c r="E78" s="21"/>
      <c r="F78" s="19">
        <v>0</v>
      </c>
      <c r="G78" s="22"/>
    </row>
    <row r="79" spans="1:7" x14ac:dyDescent="0.25">
      <c r="A79" s="33" t="s">
        <v>148</v>
      </c>
      <c r="B79" s="4" t="s">
        <v>149</v>
      </c>
      <c r="C79" s="9">
        <v>27.898250000000001</v>
      </c>
      <c r="D79" s="30">
        <v>0</v>
      </c>
      <c r="E79" s="12"/>
      <c r="F79" s="30">
        <v>0</v>
      </c>
      <c r="G79" s="34"/>
    </row>
    <row r="80" spans="1:7" ht="24" x14ac:dyDescent="0.25">
      <c r="A80" s="39" t="s">
        <v>150</v>
      </c>
      <c r="B80" s="47" t="s">
        <v>151</v>
      </c>
      <c r="C80" s="10"/>
      <c r="D80" s="27"/>
      <c r="E80" s="14"/>
      <c r="F80" s="27"/>
      <c r="G80" s="36"/>
    </row>
    <row r="81" spans="1:7" ht="24" x14ac:dyDescent="0.25">
      <c r="A81" s="35" t="s">
        <v>152</v>
      </c>
      <c r="B81" s="1" t="s">
        <v>153</v>
      </c>
      <c r="C81" s="10"/>
      <c r="D81" s="27"/>
      <c r="E81" s="14"/>
      <c r="F81" s="27"/>
      <c r="G81" s="36"/>
    </row>
    <row r="82" spans="1:7" x14ac:dyDescent="0.25">
      <c r="A82" s="35" t="s">
        <v>154</v>
      </c>
      <c r="B82" s="1" t="s">
        <v>155</v>
      </c>
      <c r="C82" s="10"/>
      <c r="D82" s="27"/>
      <c r="E82" s="14"/>
      <c r="F82" s="27"/>
      <c r="G82" s="36"/>
    </row>
    <row r="83" spans="1:7" ht="15.75" thickBot="1" x14ac:dyDescent="0.3">
      <c r="A83" s="40" t="s">
        <v>156</v>
      </c>
      <c r="B83" s="41" t="s">
        <v>157</v>
      </c>
      <c r="C83" s="42"/>
      <c r="D83" s="28"/>
      <c r="E83" s="43"/>
      <c r="F83" s="28"/>
      <c r="G83" s="44"/>
    </row>
    <row r="84" spans="1:7" x14ac:dyDescent="0.25">
      <c r="A84" s="2"/>
      <c r="E84" s="32"/>
    </row>
    <row r="85" spans="1:7" x14ac:dyDescent="0.25">
      <c r="A85" s="3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2023-07-13T12:03:55Z</cp:lastPrinted>
  <dcterms:created xsi:type="dcterms:W3CDTF">2017-12-11T14:03:53Z</dcterms:created>
  <dcterms:modified xsi:type="dcterms:W3CDTF">2023-10-10T07:16:08Z</dcterms:modified>
</cp:coreProperties>
</file>