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ноябрь\"/>
    </mc:Choice>
  </mc:AlternateContent>
  <xr:revisionPtr revIDLastSave="0" documentId="13_ncr:1_{3C95BC5B-5E46-469A-9B0D-9B2184168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3" l="1"/>
  <c r="F52" i="3"/>
  <c r="G20" i="3"/>
  <c r="G41" i="3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G73" i="3" l="1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<sst xmlns="http://schemas.openxmlformats.org/spreadsheetml/2006/main" count="168" uniqueCount="168">
  <si>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</si>
  <si>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</si>
  <si>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</si>
  <si>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</si>
  <si>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</si>
  <si>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</si>
  <si>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</si>
  <si>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</si>
  <si>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</si>
  <si>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</si>
  <si>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</si>
  <si>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</si>
  <si>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</si>
  <si>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</si>
  <si>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</si>
  <si>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</si>
  <si>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</si>
  <si>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</si>
  <si>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</si>
  <si>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</si>
  <si>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</si>
  <si>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</si>
  <si>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</si>
  <si>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</si>
  <si>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</si>
  <si>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</si>
  <si>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</si>
  <si>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</si>
  <si>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</si>
  <si>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</si>
  <si>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</si>
  <si>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</si>
  <si>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</si>
  <si>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</si>
  <si>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</si>
  <si>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</si>
  <si>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</si>
  <si>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</si>
  <si>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</si>
  <si>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</si>
  <si>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</si>
  <si>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</si>
  <si>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</si>
  <si>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</si>
  <si>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</si>
  <si>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</si>
  <si>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</si>
  <si>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</si>
  <si>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</si>
  <si>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</si>
  <si>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</si>
  <si>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</si>
  <si>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</si>
  <si>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</si>
  <si>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</si>
  <si>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</si>
  <si>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</si>
  <si>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</si>
  <si>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</si>
  <si>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</si>
  <si>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</si>
  <si>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</si>
  <si>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</si>
  <si>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</si>
  <si>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</si>
  <si>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</si>
  <si>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</si>
  <si>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</si>
  <si>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</si>
  <si>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</si>
  <si>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</si>
  <si>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</si>
  <si>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</si>
  <si>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</si>
  <si>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</si>
  <si>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</si>
  <si>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</si>
  <si>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</si>
  <si>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</si>
  <si>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</si>
  <si>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</si>
  <si>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</si>
  <si>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</si>
  <si>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</si>
  <si>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</si>
  <si>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</si>
  <si>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</si>
  <si>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</si>
  <si>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</si>
  <si>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</si>
  <si>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</si>
  <si>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</si>
  <si>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</si>
  <si>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</si>
  <si>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</si>
  <si>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</si>
  <si>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</si>
  <si>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</si>
  <si>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</si>
  <si>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</si>
  <si>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</si>
  <si>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</si>
  <si>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</si>
  <si>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</si>
  <si>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</si>
  <si>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</si>
  <si>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</si>
  <si>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</si>
  <si>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</si>
  <si>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</si>
  <si>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</si>
  <si>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</si>
  <si>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</si>
  <si>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</si>
  <si>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</si>
  <si>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</si>
  <si>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</si>
  <si>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</si>
  <si>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</si>
  <si>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</si>
  <si>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</si>
  <si>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</si>
  <si>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</si>
  <si>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</si>
  <si>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</si>
  <si>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</si>
  <si>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</si>
  <si>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</si>
  <si>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</si>
  <si>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</si>
  <si>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</si>
  <si>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</si>
  <si>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</si>
  <si>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</si>
  <si>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</si>
  <si>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</si>
  <si>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</si>
  <si>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</si>
  <si>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</si>
  <si>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</si>
  <si>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</si>
  <si>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</si>
  <si>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</si>
  <si>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</si>
  <si>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</si>
  <si>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</si>
  <si>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</si>
  <si>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</si>
  <si>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</si>
  <si>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</si>
  <si>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</si>
  <si>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</si>
  <si>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</si>
  <si>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</si>
  <si>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</si>
  <si>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</si>
  <si>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</si>
  <si>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</si>
  <si>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</si>
  <si>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</si>
  <si>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</si>
  <si>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</si>
  <si>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</si>
  <si>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</si>
  <si>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</si>
  <si>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01.12.2023)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</si>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</sst>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L72" sqref="L72"/>
    </sheetView>
  </sheetViews>
  <sheetFormatPr defaultRowHeight="15" x14ac:dyDescent="0.25"/>
  <cols>
    <col min="1" max="1" width="6.7109375" customWidth="1"/>
    <col min="2" max="2" width="54.28515625" customWidth="1"/>
    <col min="3" max="4" width="15.42578125" customWidth="1"/>
    <col min="5" max="5" width="13" customWidth="1"/>
    <col min="6" max="7" width="15.42578125" customWidth="1"/>
  </cols>
  <sheetData>
    <row r="1" spans="1:7" ht="53.25" customHeight="1" x14ac:dyDescent="0.25">
      <c r="A1" s="48" t="s">
        <v>165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166</v>
      </c>
      <c r="E3" s="24" t="s">
        <v>162</v>
      </c>
      <c r="F3" s="24" t="s">
        <v>167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6404564.1547599994</v>
      </c>
      <c r="D4" s="7">
        <f>SUM(D5,D16,D19,D23,D34,D40,D43,D52,D55,D63,D69,D74,D78)</f>
        <v>4564460.9936199998</v>
      </c>
      <c r="E4" s="7">
        <f>D4/C4*100</f>
        <v>71.268877683543877</v>
      </c>
      <c r="F4" s="7">
        <f>SUM(F5,F16,F19,F23,F34,F40,F43,F52,F55,F63,F69,F74,F78)</f>
        <v>3815395.9099600003</v>
      </c>
      <c r="G4" s="8">
        <f>D4/F4*100</f>
        <v>119.63269609071455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746332.44605000003</v>
      </c>
      <c r="D5" s="16">
        <f>SUM(D6:D15)</f>
        <v>605951.51278999995</v>
      </c>
      <c r="E5" s="16">
        <f>D5/C5*100</f>
        <v>81.190562730727734</v>
      </c>
      <c r="F5" s="16">
        <f>SUM(F6:F15)</f>
        <v>501477.81683000003</v>
      </c>
      <c r="G5" s="17">
        <f>D5/F5*100</f>
        <v>120.83316399126312</v>
      </c>
    </row>
    <row r="6" spans="1:7" ht="24" x14ac:dyDescent="0.25">
      <c r="A6" s="33" t="s">
        <v>3</v>
      </c>
      <c r="B6" s="4" t="s">
        <v>4</v>
      </c>
      <c r="C6" s="9">
        <v>4699.0449699999999</v>
      </c>
      <c r="D6" s="26">
        <v>3722.9176000000002</v>
      </c>
      <c r="E6" s="12">
        <f>D6/C6*100</f>
        <v>79.227111546455376</v>
      </c>
      <c r="F6" s="26">
        <v>3371.3834299999999</v>
      </c>
      <c r="G6" s="34">
        <f t="shared" ref="G6:G15" si="0">D6/F6*100</f>
        <v>110.42700058592862</v>
      </c>
    </row>
    <row r="7" spans="1:7" ht="36" x14ac:dyDescent="0.25">
      <c r="A7" s="35" t="s">
        <v>5</v>
      </c>
      <c r="B7" s="1" t="s">
        <v>6</v>
      </c>
      <c r="C7" s="10">
        <v>4228.7749400000002</v>
      </c>
      <c r="D7" s="27">
        <v>3404.0968600000001</v>
      </c>
      <c r="E7" s="14">
        <f t="shared" ref="E7:E8" si="1">D7/C7*100</f>
        <v>80.498416404255366</v>
      </c>
      <c r="F7" s="27">
        <v>3004.9234000000001</v>
      </c>
      <c r="G7" s="36">
        <f t="shared" si="0"/>
        <v>113.28398121562766</v>
      </c>
    </row>
    <row r="8" spans="1:7" ht="36" x14ac:dyDescent="0.25">
      <c r="A8" s="35" t="s">
        <v>7</v>
      </c>
      <c r="B8" s="1" t="s">
        <v>8</v>
      </c>
      <c r="C8" s="10">
        <v>399804.52168000001</v>
      </c>
      <c r="D8" s="27">
        <v>321731.62476999999</v>
      </c>
      <c r="E8" s="14">
        <f t="shared" si="1"/>
        <v>80.472232634605163</v>
      </c>
      <c r="F8" s="27">
        <v>222798.62635999999</v>
      </c>
      <c r="G8" s="36">
        <f t="shared" si="0"/>
        <v>144.40467162043592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39364.559999999998</v>
      </c>
      <c r="D10" s="27">
        <v>32609.368930000001</v>
      </c>
      <c r="E10" s="14">
        <f t="shared" ref="E10:E15" si="2">D10/C10*100</f>
        <v>82.839409179221107</v>
      </c>
      <c r="F10" s="27">
        <v>28018.2019</v>
      </c>
      <c r="G10" s="36">
        <f t="shared" si="0"/>
        <v>116.38637285285607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2058.0462699999998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>
        <v>2956.0976700000001</v>
      </c>
      <c r="D13" s="27">
        <v>0</v>
      </c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295279.44679000002</v>
      </c>
      <c r="D15" s="28">
        <v>244483.50463000001</v>
      </c>
      <c r="E15" s="14">
        <f t="shared" si="2"/>
        <v>82.797332251802274</v>
      </c>
      <c r="F15" s="28">
        <v>242226.63547000001</v>
      </c>
      <c r="G15" s="38">
        <f t="shared" si="0"/>
        <v>100.93171799856813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6240.4562500000002</v>
      </c>
      <c r="E16" s="18">
        <f t="shared" ref="E16:E17" si="3">D16/C16*100</f>
        <v>76.714219244026808</v>
      </c>
      <c r="F16" s="19">
        <f>SUM(F17:F18)</f>
        <v>5794.48009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6240.4562500000002</v>
      </c>
      <c r="E17" s="12">
        <f t="shared" si="3"/>
        <v>76.714219244026808</v>
      </c>
      <c r="F17" s="30">
        <v>5794.48009</v>
      </c>
      <c r="G17" s="34">
        <f t="shared" ref="G17" si="4">D17/F17*100</f>
        <v>107.6965690290257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82645.220209999999</v>
      </c>
      <c r="D19" s="19">
        <f>SUM(D20:D22)</f>
        <v>41299.769069999995</v>
      </c>
      <c r="E19" s="21">
        <f>D19/C19*100</f>
        <v>49.972362545659671</v>
      </c>
      <c r="F19" s="19">
        <f>SUM(F20:F22)</f>
        <v>38618.603219999997</v>
      </c>
      <c r="G19" s="20">
        <f>D19/F19*100</f>
        <v>106.94267950274148</v>
      </c>
    </row>
    <row r="20" spans="1:7" x14ac:dyDescent="0.25">
      <c r="A20" s="33" t="s">
        <v>31</v>
      </c>
      <c r="B20" s="4" t="s">
        <v>161</v>
      </c>
      <c r="C20" s="9">
        <v>1357.3045999999999</v>
      </c>
      <c r="D20" s="30">
        <v>1357.3045999999999</v>
      </c>
      <c r="E20" s="12">
        <f>D20/C20*100</f>
        <v>100</v>
      </c>
      <c r="F20" s="30">
        <v>1269.52755</v>
      </c>
      <c r="G20" s="36">
        <f t="shared" ref="G20:G22" si="5">D20/F20*100</f>
        <v>106.91415085871905</v>
      </c>
    </row>
    <row r="21" spans="1:7" ht="22.5" customHeight="1" x14ac:dyDescent="0.25">
      <c r="A21" s="35" t="s">
        <v>33</v>
      </c>
      <c r="B21" s="1" t="s">
        <v>32</v>
      </c>
      <c r="C21" s="10">
        <v>33250.249519999998</v>
      </c>
      <c r="D21" s="27">
        <v>28801.13236</v>
      </c>
      <c r="E21" s="14">
        <f>D21/C21*100</f>
        <v>86.619296924903196</v>
      </c>
      <c r="F21" s="27">
        <v>24023.95696</v>
      </c>
      <c r="G21" s="36">
        <f t="shared" si="5"/>
        <v>119.8850481124072</v>
      </c>
    </row>
    <row r="22" spans="1:7" ht="24.75" thickBot="1" x14ac:dyDescent="0.3">
      <c r="A22" s="37" t="s">
        <v>34</v>
      </c>
      <c r="B22" s="5" t="s">
        <v>35</v>
      </c>
      <c r="C22" s="11">
        <v>48037.666089999999</v>
      </c>
      <c r="D22" s="29">
        <v>11141.332109999999</v>
      </c>
      <c r="E22" s="13">
        <f>D22/C22*100</f>
        <v>23.192908850164333</v>
      </c>
      <c r="F22" s="29">
        <v>13325.118710000001</v>
      </c>
      <c r="G22" s="36">
        <f t="shared" si="5"/>
        <v>83.611503600630954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806549.82577999996</v>
      </c>
      <c r="D23" s="19">
        <f>SUM(D24:D33)</f>
        <v>633904.63003999984</v>
      </c>
      <c r="E23" s="21">
        <f>D23/C23*100</f>
        <v>78.594602562459428</v>
      </c>
      <c r="F23" s="19">
        <f>SUM(F24:F33)</f>
        <v>256808.51480000003</v>
      </c>
      <c r="G23" s="20">
        <f>D23/F23*100</f>
        <v>246.83941283398588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741.83500000000004</v>
      </c>
      <c r="D27" s="27">
        <v>414.62090000000001</v>
      </c>
      <c r="E27" s="14">
        <f t="shared" ref="E27:E30" si="6">D27/C27*100</f>
        <v>55.891256141864432</v>
      </c>
      <c r="F27" s="27">
        <v>490.60957999999999</v>
      </c>
      <c r="G27" s="36">
        <f t="shared" ref="G27" si="7">D27/F27*100</f>
        <v>84.511374604629623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119.55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293754.57769000001</v>
      </c>
      <c r="E30" s="14">
        <f t="shared" si="6"/>
        <v>81.465974660965017</v>
      </c>
      <c r="F30" s="27"/>
      <c r="G30" s="36"/>
    </row>
    <row r="31" spans="1:7" x14ac:dyDescent="0.25">
      <c r="A31" s="35" t="s">
        <v>52</v>
      </c>
      <c r="B31" s="1" t="s">
        <v>53</v>
      </c>
      <c r="C31" s="10">
        <v>426246.07698999997</v>
      </c>
      <c r="D31" s="27">
        <v>325008.31426999997</v>
      </c>
      <c r="E31" s="14">
        <f t="shared" ref="E31:E36" si="8">D31/C31*100</f>
        <v>76.248986633518015</v>
      </c>
      <c r="F31" s="27">
        <v>245443.54508000001</v>
      </c>
      <c r="G31" s="36">
        <f t="shared" ref="G31:G33" si="9">D31/F31*100</f>
        <v>132.41672913584529</v>
      </c>
    </row>
    <row r="32" spans="1:7" x14ac:dyDescent="0.25">
      <c r="A32" s="35" t="s">
        <v>54</v>
      </c>
      <c r="B32" s="1" t="s">
        <v>55</v>
      </c>
      <c r="C32" s="10">
        <v>9317.0702600000004</v>
      </c>
      <c r="D32" s="27">
        <v>5837.2955599999996</v>
      </c>
      <c r="E32" s="14">
        <f t="shared" si="8"/>
        <v>62.65162113310069</v>
      </c>
      <c r="F32" s="27">
        <v>5592.0615600000001</v>
      </c>
      <c r="G32" s="36">
        <f t="shared" si="9"/>
        <v>104.38539521371078</v>
      </c>
    </row>
    <row r="33" spans="1:7" ht="15.75" thickBot="1" x14ac:dyDescent="0.3">
      <c r="A33" s="37" t="s">
        <v>56</v>
      </c>
      <c r="B33" s="5" t="s">
        <v>57</v>
      </c>
      <c r="C33" s="11">
        <v>9659.2384199999997</v>
      </c>
      <c r="D33" s="29">
        <v>8889.8216200000006</v>
      </c>
      <c r="E33" s="13">
        <f t="shared" si="8"/>
        <v>92.034394777885623</v>
      </c>
      <c r="F33" s="29">
        <v>5162.7485800000004</v>
      </c>
      <c r="G33" s="36">
        <f t="shared" si="9"/>
        <v>172.19164331260151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685383.03085999994</v>
      </c>
      <c r="D34" s="19">
        <f>SUM(D35:D39)</f>
        <v>402932.30248999997</v>
      </c>
      <c r="E34" s="21">
        <f>D34/C34*100</f>
        <v>58.789360743934893</v>
      </c>
      <c r="F34" s="19">
        <f>SUM(F35:F39)</f>
        <v>436700.25391000003</v>
      </c>
      <c r="G34" s="20">
        <f>D34/F34*100</f>
        <v>92.267476119453022</v>
      </c>
    </row>
    <row r="35" spans="1:7" x14ac:dyDescent="0.25">
      <c r="A35" s="33" t="s">
        <v>60</v>
      </c>
      <c r="B35" s="4" t="s">
        <v>61</v>
      </c>
      <c r="C35" s="9">
        <v>46923.649440000001</v>
      </c>
      <c r="D35" s="30">
        <v>36618.235710000001</v>
      </c>
      <c r="E35" s="12">
        <f t="shared" si="8"/>
        <v>78.037910833902089</v>
      </c>
      <c r="F35" s="30">
        <v>33540.653460000001</v>
      </c>
      <c r="G35" s="36">
        <f t="shared" ref="G35:G41" si="10">D35/F35*100</f>
        <v>109.17567767029426</v>
      </c>
    </row>
    <row r="36" spans="1:7" x14ac:dyDescent="0.25">
      <c r="A36" s="35" t="s">
        <v>62</v>
      </c>
      <c r="B36" s="1" t="s">
        <v>63</v>
      </c>
      <c r="C36" s="10">
        <v>0</v>
      </c>
      <c r="D36" s="27">
        <v>0</v>
      </c>
      <c r="E36" s="14"/>
      <c r="F36" s="27">
        <v>691.73206000000005</v>
      </c>
      <c r="G36" s="36"/>
    </row>
    <row r="37" spans="1:7" x14ac:dyDescent="0.25">
      <c r="A37" s="35" t="s">
        <v>64</v>
      </c>
      <c r="B37" s="1" t="s">
        <v>65</v>
      </c>
      <c r="C37" s="10">
        <v>636541.38141999999</v>
      </c>
      <c r="D37" s="27">
        <v>365615.21547</v>
      </c>
      <c r="E37" s="14">
        <f t="shared" ref="E37" si="11">D37/C37*100</f>
        <v>57.437776418303486</v>
      </c>
      <c r="F37" s="27">
        <v>401839.98034000001</v>
      </c>
      <c r="G37" s="36">
        <f t="shared" si="10"/>
        <v>90.985276069506583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698.85131000000001</v>
      </c>
      <c r="E39" s="13">
        <f>D39/C39*100</f>
        <v>36.436460375391036</v>
      </c>
      <c r="F39" s="29">
        <v>627.88805000000002</v>
      </c>
      <c r="G39" s="36">
        <f t="shared" si="10"/>
        <v>111.30189689069572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148.30959999999999</v>
      </c>
      <c r="D40" s="19">
        <f>SUM(D41:D42)</f>
        <v>146.30959999999999</v>
      </c>
      <c r="E40" s="21">
        <f t="shared" ref="E40:E41" si="12">D40/C40*100</f>
        <v>98.651469628398971</v>
      </c>
      <c r="F40" s="19">
        <f>SUM(F41:F42)</f>
        <v>110.023</v>
      </c>
      <c r="G40" s="20"/>
    </row>
    <row r="41" spans="1:7" x14ac:dyDescent="0.25">
      <c r="A41" s="33" t="s">
        <v>72</v>
      </c>
      <c r="B41" s="4" t="s">
        <v>73</v>
      </c>
      <c r="C41" s="9">
        <v>148.30959999999999</v>
      </c>
      <c r="D41" s="30">
        <v>146.30959999999999</v>
      </c>
      <c r="E41" s="12">
        <f t="shared" si="12"/>
        <v>98.651469628398971</v>
      </c>
      <c r="F41" s="30">
        <v>110.023</v>
      </c>
      <c r="G41" s="36">
        <f t="shared" si="10"/>
        <v>132.98092217081881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3574033.60078</v>
      </c>
      <c r="D43" s="19">
        <f>SUM(D44:D51)</f>
        <v>2463002.8401600001</v>
      </c>
      <c r="E43" s="21">
        <f>D43/C43*100</f>
        <v>68.913813222754044</v>
      </c>
      <c r="F43" s="19">
        <f>SUM(F44:F51)</f>
        <v>2200156.8468599999</v>
      </c>
      <c r="G43" s="20">
        <f>D43/F43*100</f>
        <v>111.94669342211337</v>
      </c>
    </row>
    <row r="44" spans="1:7" x14ac:dyDescent="0.25">
      <c r="A44" s="33" t="s">
        <v>78</v>
      </c>
      <c r="B44" s="4" t="s">
        <v>79</v>
      </c>
      <c r="C44" s="9">
        <v>1032002.60772</v>
      </c>
      <c r="D44" s="30">
        <v>805215.79191999999</v>
      </c>
      <c r="E44" s="12">
        <f t="shared" ref="E44:E46" si="13">D44/C44*100</f>
        <v>78.024588881510738</v>
      </c>
      <c r="F44" s="27">
        <v>1150466.2921500001</v>
      </c>
      <c r="G44" s="34">
        <f t="shared" ref="G44:G46" si="14">D44/F44*100</f>
        <v>69.990385412788285</v>
      </c>
    </row>
    <row r="45" spans="1:7" x14ac:dyDescent="0.25">
      <c r="A45" s="35" t="s">
        <v>80</v>
      </c>
      <c r="B45" s="1" t="s">
        <v>81</v>
      </c>
      <c r="C45" s="10">
        <v>2187721.0276799998</v>
      </c>
      <c r="D45" s="27">
        <v>1358507.90353</v>
      </c>
      <c r="E45" s="14">
        <f t="shared" si="13"/>
        <v>62.096944095776649</v>
      </c>
      <c r="F45" s="27">
        <v>803050.22502999997</v>
      </c>
      <c r="G45" s="36">
        <f t="shared" si="14"/>
        <v>169.16848550528076</v>
      </c>
    </row>
    <row r="46" spans="1:7" x14ac:dyDescent="0.25">
      <c r="A46" s="35" t="s">
        <v>82</v>
      </c>
      <c r="B46" s="1" t="s">
        <v>83</v>
      </c>
      <c r="C46" s="10">
        <v>283818.89168</v>
      </c>
      <c r="D46" s="27">
        <v>236987.1384</v>
      </c>
      <c r="E46" s="14">
        <f t="shared" si="13"/>
        <v>83.499423522236199</v>
      </c>
      <c r="F46" s="27">
        <v>187217.27548000001</v>
      </c>
      <c r="G46" s="36">
        <f t="shared" si="14"/>
        <v>126.58401196812459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569.9</v>
      </c>
      <c r="D50" s="27">
        <v>569.65</v>
      </c>
      <c r="E50" s="14">
        <f t="shared" ref="E50:E51" si="15">D50/C50*100</f>
        <v>99.956132654851729</v>
      </c>
      <c r="F50" s="27">
        <v>10883.975469999999</v>
      </c>
      <c r="G50" s="36">
        <f t="shared" ref="G50:G54" si="16">D50/F50*100</f>
        <v>5.2338412703166446</v>
      </c>
    </row>
    <row r="51" spans="1:7" ht="15.75" thickBot="1" x14ac:dyDescent="0.3">
      <c r="A51" s="37" t="s">
        <v>92</v>
      </c>
      <c r="B51" s="5" t="s">
        <v>93</v>
      </c>
      <c r="C51" s="11">
        <v>69921.173699999999</v>
      </c>
      <c r="D51" s="29">
        <v>61722.356310000003</v>
      </c>
      <c r="E51" s="13">
        <f t="shared" si="15"/>
        <v>88.274199421798329</v>
      </c>
      <c r="F51" s="29">
        <v>48539.078730000001</v>
      </c>
      <c r="G51" s="38">
        <f t="shared" si="16"/>
        <v>127.16013143416329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178932.92099000001</v>
      </c>
      <c r="D52" s="19">
        <f>SUM(D53:D54)</f>
        <v>148796.00513999999</v>
      </c>
      <c r="E52" s="21">
        <f>D52/C52*100</f>
        <v>83.157422522776415</v>
      </c>
      <c r="F52" s="19">
        <f>SUM(F53:F54)</f>
        <v>122296.21562</v>
      </c>
      <c r="G52" s="20">
        <f>D52/F52*100</f>
        <v>121.66852783273391</v>
      </c>
    </row>
    <row r="53" spans="1:7" x14ac:dyDescent="0.25">
      <c r="A53" s="33" t="s">
        <v>96</v>
      </c>
      <c r="B53" s="4" t="s">
        <v>97</v>
      </c>
      <c r="C53" s="9">
        <v>171014.21749000001</v>
      </c>
      <c r="D53" s="30">
        <v>142004.12927</v>
      </c>
      <c r="E53" s="12">
        <f t="shared" ref="E53:E54" si="17">D53/C53*100</f>
        <v>83.036446533051347</v>
      </c>
      <c r="F53" s="30">
        <v>117290.14601</v>
      </c>
      <c r="G53" s="34">
        <f t="shared" si="16"/>
        <v>121.07080952724958</v>
      </c>
    </row>
    <row r="54" spans="1:7" ht="15.75" thickBot="1" x14ac:dyDescent="0.3">
      <c r="A54" s="37" t="s">
        <v>98</v>
      </c>
      <c r="B54" s="5" t="s">
        <v>99</v>
      </c>
      <c r="C54" s="11">
        <v>7918.7034999999996</v>
      </c>
      <c r="D54" s="29">
        <v>6791.8758699999998</v>
      </c>
      <c r="E54" s="13">
        <f t="shared" si="17"/>
        <v>85.770048973294692</v>
      </c>
      <c r="F54" s="29">
        <v>5006.0696099999996</v>
      </c>
      <c r="G54" s="38">
        <f t="shared" si="16"/>
        <v>135.67282117757048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135617.14425000001</v>
      </c>
      <c r="D63" s="19">
        <f>SUM(D64:D68)</f>
        <v>103205.52776</v>
      </c>
      <c r="E63" s="21">
        <f t="shared" ref="E63:E64" si="18">D63/C63*100</f>
        <v>76.100649612373758</v>
      </c>
      <c r="F63" s="19">
        <f>SUM(F64:F68)</f>
        <v>115295.59138</v>
      </c>
      <c r="G63" s="20">
        <f>D63/F63*100</f>
        <v>89.513854367464361</v>
      </c>
    </row>
    <row r="64" spans="1:7" x14ac:dyDescent="0.25">
      <c r="A64" s="33" t="s">
        <v>118</v>
      </c>
      <c r="B64" s="4" t="s">
        <v>119</v>
      </c>
      <c r="C64" s="9">
        <v>6982.3442500000001</v>
      </c>
      <c r="D64" s="30">
        <v>5812.8826099999997</v>
      </c>
      <c r="E64" s="12">
        <f t="shared" si="18"/>
        <v>83.251160382130962</v>
      </c>
      <c r="F64" s="30">
        <v>5509.5955000000004</v>
      </c>
      <c r="G64" s="34">
        <f t="shared" ref="G64:G67" si="19">D64/F64*100</f>
        <v>105.50470737824583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18994</v>
      </c>
      <c r="D66" s="27">
        <v>17151.455590000001</v>
      </c>
      <c r="E66" s="14">
        <f t="shared" ref="E66:E68" si="20">D66/C66*100</f>
        <v>90.299334474044443</v>
      </c>
      <c r="F66" s="27">
        <v>18228.587739999999</v>
      </c>
      <c r="G66" s="34">
        <f t="shared" si="19"/>
        <v>94.090973116713883</v>
      </c>
    </row>
    <row r="67" spans="1:7" x14ac:dyDescent="0.25">
      <c r="A67" s="35" t="s">
        <v>124</v>
      </c>
      <c r="B67" s="1" t="s">
        <v>125</v>
      </c>
      <c r="C67" s="10">
        <v>109350.8</v>
      </c>
      <c r="D67" s="27">
        <v>80131.189559999999</v>
      </c>
      <c r="E67" s="14">
        <f t="shared" si="20"/>
        <v>73.279015389004925</v>
      </c>
      <c r="F67" s="27">
        <v>91557.40814</v>
      </c>
      <c r="G67" s="34">
        <f t="shared" si="19"/>
        <v>87.520159414595682</v>
      </c>
    </row>
    <row r="68" spans="1:7" ht="15.75" thickBot="1" x14ac:dyDescent="0.3">
      <c r="A68" s="37" t="s">
        <v>126</v>
      </c>
      <c r="B68" s="5" t="s">
        <v>127</v>
      </c>
      <c r="C68" s="11">
        <v>290</v>
      </c>
      <c r="D68" s="29">
        <v>110</v>
      </c>
      <c r="E68" s="13">
        <f t="shared" si="20"/>
        <v>37.931034482758619</v>
      </c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179829.94459</v>
      </c>
      <c r="D69" s="19">
        <f>SUM(D70:D73)</f>
        <v>153574.08999000001</v>
      </c>
      <c r="E69" s="21">
        <f>D69/C69*100</f>
        <v>85.399620369198487</v>
      </c>
      <c r="F69" s="19">
        <f>SUM(F70:F73)</f>
        <v>133039.50425</v>
      </c>
      <c r="G69" s="20">
        <f>D69/F69*100</f>
        <v>115.43495359198921</v>
      </c>
    </row>
    <row r="70" spans="1:7" x14ac:dyDescent="0.25">
      <c r="A70" s="33" t="s">
        <v>130</v>
      </c>
      <c r="B70" s="4" t="s">
        <v>131</v>
      </c>
      <c r="C70" s="9">
        <v>129160.571</v>
      </c>
      <c r="D70" s="30">
        <v>108293.27724</v>
      </c>
      <c r="E70" s="12">
        <f t="shared" ref="E70:E71" si="21">D70/C70*100</f>
        <v>83.843913356499485</v>
      </c>
      <c r="F70" s="30">
        <v>92241.600990000006</v>
      </c>
      <c r="G70" s="34">
        <f t="shared" ref="G70:G73" si="22">D70/F70*100</f>
        <v>117.40177542206816</v>
      </c>
    </row>
    <row r="71" spans="1:7" x14ac:dyDescent="0.25">
      <c r="A71" s="35" t="s">
        <v>132</v>
      </c>
      <c r="B71" s="1" t="s">
        <v>133</v>
      </c>
      <c r="C71" s="10">
        <v>24823.103589999999</v>
      </c>
      <c r="D71" s="27">
        <v>21735.677520000001</v>
      </c>
      <c r="E71" s="14">
        <f t="shared" si="21"/>
        <v>87.562288257767378</v>
      </c>
      <c r="F71" s="27">
        <v>16118.217350000001</v>
      </c>
      <c r="G71" s="34">
        <f t="shared" si="22"/>
        <v>134.85162191338733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18411.099559999999</v>
      </c>
      <c r="E72" s="13">
        <f>D72/C72*100</f>
        <v>92.055497799999998</v>
      </c>
      <c r="F72" s="29">
        <v>20000</v>
      </c>
      <c r="G72" s="34">
        <f t="shared" si="22"/>
        <v>92.055497799999998</v>
      </c>
    </row>
    <row r="73" spans="1:7" ht="15.75" thickBot="1" x14ac:dyDescent="0.3">
      <c r="A73" s="37" t="s">
        <v>136</v>
      </c>
      <c r="B73" s="5" t="s">
        <v>137</v>
      </c>
      <c r="C73" s="11">
        <v>5846.27</v>
      </c>
      <c r="D73" s="29">
        <v>5134.0356700000002</v>
      </c>
      <c r="E73" s="13">
        <f>D73/C73*100</f>
        <v>87.817286406546387</v>
      </c>
      <c r="F73" s="29">
        <v>4679.6859100000001</v>
      </c>
      <c r="G73" s="38">
        <f t="shared" si="22"/>
        <v>109.70897980629644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6929.1333999999997</v>
      </c>
      <c r="D74" s="19">
        <f>SUM(D75:D77)</f>
        <v>5407.55033</v>
      </c>
      <c r="E74" s="21">
        <f>D74/C74*100</f>
        <v>78.040788332924876</v>
      </c>
      <c r="F74" s="19">
        <f>SUM(F75:F77)</f>
        <v>5098.0600000000004</v>
      </c>
      <c r="G74" s="20">
        <f>D74/F74*100</f>
        <v>106.07074710772334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6929.1333999999997</v>
      </c>
      <c r="D77" s="29">
        <v>5407.55033</v>
      </c>
      <c r="E77" s="13">
        <f>D77/C77*100</f>
        <v>78.040788332924876</v>
      </c>
      <c r="F77" s="29">
        <v>5098.0600000000004</v>
      </c>
      <c r="G77" s="38">
        <f t="shared" ref="G77" si="23">D77/F77*100</f>
        <v>106.07074710772334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v>0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0</v>
      </c>
      <c r="E79" s="12"/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2023-11-14T09:03:40Z</cp:lastPrinted>
  <dcterms:created xsi:type="dcterms:W3CDTF">2017-12-11T14:03:53Z</dcterms:created>
  <dcterms:modified xsi:type="dcterms:W3CDTF">2023-12-12T11:50:15Z</dcterms:modified>
</cp:coreProperties>
</file>