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декабрь\"/>
    </mc:Choice>
  </mc:AlternateContent>
  <xr:revisionPtr revIDLastSave="0" documentId="13_ncr:1_{7FE3E50F-50EB-4E61-9FCB-54C014105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3" l="1"/>
  <c r="E79" i="3"/>
  <c r="E68" i="3"/>
  <c r="F52" i="3"/>
  <c r="G20" i="3"/>
  <c r="G41" i="3"/>
  <c r="G39" i="3"/>
  <c r="G71" i="3"/>
  <c r="G77" i="3"/>
  <c r="G64" i="3"/>
  <c r="G27" i="3"/>
  <c r="G33" i="3"/>
  <c r="C5" i="3"/>
  <c r="G72" i="3"/>
  <c r="G17" i="3"/>
  <c r="G67" i="3"/>
  <c r="G66" i="3"/>
  <c r="E30" i="3"/>
  <c r="E27" i="3"/>
  <c r="C23" i="3"/>
  <c r="G73" i="3" l="1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<sst xmlns="http://schemas.openxmlformats.org/spreadsheetml/2006/main" count="168" uniqueCount="168">
  <si>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</si>
  <si>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</si>
  <si>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</si>
  <si>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</si>
  <si>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</si>
  <si>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</si>
  <si>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</si>
  <si>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</si>
  <si>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</si>
  <si>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</si>
  <si>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</si>
  <si>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</si>
  <si>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</si>
  <si>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</si>
  <si>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</si>
  <si>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</si>
  <si>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</si>
  <si>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</si>
  <si>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</si>
  <si>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</si>
  <si>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</si>
  <si>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</si>
  <si>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</si>
  <si>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</si>
  <si>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</si>
  <si>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</si>
  <si>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</si>
  <si>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</si>
  <si>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</si>
  <si>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</si>
  <si>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</si>
  <si>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</si>
  <si>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</si>
  <si>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</si>
  <si>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</si>
  <si>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</si>
  <si>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</si>
  <si>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</si>
  <si>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</si>
  <si>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</si>
  <si>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</si>
  <si>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</si>
  <si>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</si>
  <si>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</si>
  <si>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</si>
  <si>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</si>
  <si>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</si>
  <si>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</si>
  <si>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</si>
  <si>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</si>
  <si>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</si>
  <si>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</si>
  <si>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</si>
  <si>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</si>
  <si>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</si>
  <si>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</si>
  <si>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</si>
  <si>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</si>
  <si>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</si>
  <si>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</si>
  <si>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</si>
  <si>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</si>
  <si>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</si>
  <si>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</si>
  <si>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</si>
  <si>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</si>
  <si>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</si>
  <si>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</si>
  <si>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</si>
  <si>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</si>
  <si>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</si>
  <si>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</si>
  <si>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</si>
  <si>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</si>
  <si>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</si>
  <si>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</si>
  <si>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</si>
  <si>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</si>
  <si>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</si>
  <si>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</si>
  <si>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</si>
  <si>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</si>
  <si>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</si>
  <si>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</si>
  <si>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</si>
  <si>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</si>
  <si>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</si>
  <si>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</si>
  <si>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</si>
  <si>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</si>
  <si>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</si>
  <si>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</si>
  <si>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</si>
  <si>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</si>
  <si>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</si>
  <si>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</si>
  <si>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</si>
  <si>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</si>
  <si>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</si>
  <si>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</si>
  <si>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</si>
  <si>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</si>
  <si>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</si>
  <si>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</si>
  <si>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</si>
  <si>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</si>
  <si>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</si>
  <si>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</si>
  <si>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</si>
  <si>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</si>
  <si>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</si>
  <si>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</si>
  <si>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</si>
  <si>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</si>
  <si>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</si>
  <si>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</si>
  <si>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</si>
  <si>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</si>
  <si>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</si>
  <si>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</si>
  <si>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</si>
  <si>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</si>
  <si>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</si>
  <si>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</si>
  <si>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</si>
  <si>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</si>
  <si>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</si>
  <si>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</si>
  <si>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</si>
  <si>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</si>
  <si>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</si>
  <si>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</si>
  <si>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</si>
  <si>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</si>
  <si>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</si>
  <si>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</si>
  <si>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</si>
  <si>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</si>
  <si>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</si>
  <si>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</si>
  <si>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</si>
  <si>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</si>
  <si>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</si>
  <si>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</si>
  <si>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</si>
  <si>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</si>
  <si>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</si>
  <si>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</si>
  <si>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</si>
  <si>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</si>
  <si>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</si>
  <si>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</si>
  <si>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</si>
  <si>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</si>
  <si>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</si>
  <si>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</si>
  <si>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</si>
  <si>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</si>
  <si>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</si>
  <si>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</si>
  <si>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</si>
  <si>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</si>
  <si>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</si>
  <si>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</si>
  <si>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</si>
  <si>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01.01.2024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</si>
  <si>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01.01.2023</t>
    </r>
    <r>
      <rPr>
        <sz val="9"/>
        <color rgb="FF000000"/>
        <rFont val="Times New Roman"/>
        <family val="1"/>
        <charset val="204"/>
      </rPr>
      <t>, тыс. руб.</t>
    </r>
  </si>
  <si>
    <t xml:space="preserve">  Сведения о распределении ассигнований по разделам и подразделам классификации расходов бюджета за IV квартал 2023 года в сравнении с запланированными значениями на соответствующий период (финансовый год) 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</si>
</sst>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49" fontId="4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0" applyNumberFormat="1"/>
    <xf numFmtId="49" fontId="2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activeCell="M3" sqref="M3"/>
    </sheetView>
  </sheetViews>
  <sheetFormatPr defaultRowHeight="15" x14ac:dyDescent="0.25"/>
  <cols>
    <col min="1" max="1" width="6.7109375" customWidth="1"/>
    <col min="2" max="2" width="54.28515625" customWidth="1"/>
    <col min="3" max="4" width="15.42578125" customWidth="1"/>
    <col min="5" max="5" width="13" customWidth="1"/>
    <col min="6" max="6" width="15.42578125" customWidth="1"/>
    <col min="7" max="7" width="13.85546875" customWidth="1"/>
  </cols>
  <sheetData>
    <row r="1" spans="1:7" ht="53.25" customHeight="1" x14ac:dyDescent="0.25">
      <c r="A1" s="48" t="s">
        <v>167</v>
      </c>
      <c r="B1" s="48"/>
      <c r="C1" s="48"/>
      <c r="D1" s="48"/>
      <c r="E1" s="48"/>
      <c r="F1" s="48"/>
      <c r="G1" s="48"/>
    </row>
    <row r="2" spans="1:7" ht="15.75" thickBot="1" x14ac:dyDescent="0.3">
      <c r="F2" s="31"/>
    </row>
    <row r="3" spans="1:7" ht="60.75" thickBot="1" x14ac:dyDescent="0.3">
      <c r="A3" s="23" t="s">
        <v>158</v>
      </c>
      <c r="B3" s="24" t="s">
        <v>159</v>
      </c>
      <c r="C3" s="24" t="s">
        <v>164</v>
      </c>
      <c r="D3" s="24" t="s">
        <v>165</v>
      </c>
      <c r="E3" s="24" t="s">
        <v>162</v>
      </c>
      <c r="F3" s="24" t="s">
        <v>166</v>
      </c>
      <c r="G3" s="25" t="s">
        <v>163</v>
      </c>
    </row>
    <row r="4" spans="1:7" ht="15.75" thickBot="1" x14ac:dyDescent="0.3">
      <c r="A4" s="6"/>
      <c r="B4" s="45" t="s">
        <v>0</v>
      </c>
      <c r="C4" s="7">
        <f>SUM(C5,C16,C19,C23,C34,C40,C43,C52,C55,C63,C69,C74,C78)</f>
        <v>5765252.2553399997</v>
      </c>
      <c r="D4" s="7">
        <f>SUM(D5,D16,D19,D23,D34,D40,D43,D52,D55,D63,D69,D74,D78)</f>
        <v>5555002.5100799995</v>
      </c>
      <c r="E4" s="7">
        <f>D4/C4*100</f>
        <v>96.353156185572658</v>
      </c>
      <c r="F4" s="7">
        <f>SUM(F5,F16,F19,F23,F34,F40,F43,F52,F55,F63,F69,F74,F78)</f>
        <v>4921672.7724099988</v>
      </c>
      <c r="G4" s="8">
        <f>D4/F4*100</f>
        <v>112.8681805344787</v>
      </c>
    </row>
    <row r="5" spans="1:7" ht="15.75" thickBot="1" x14ac:dyDescent="0.3">
      <c r="A5" s="15" t="s">
        <v>1</v>
      </c>
      <c r="B5" s="46" t="s">
        <v>2</v>
      </c>
      <c r="C5" s="16">
        <f>SUM(C6:C15)</f>
        <v>754461.98652999999</v>
      </c>
      <c r="D5" s="16">
        <f>SUM(D6:D15)</f>
        <v>727100.18298000004</v>
      </c>
      <c r="E5" s="16">
        <f>D5/C5*100</f>
        <v>96.373335696362233</v>
      </c>
      <c r="F5" s="16">
        <f>SUM(F6:F15)</f>
        <v>610339.99641999998</v>
      </c>
      <c r="G5" s="17">
        <f>D5/F5*100</f>
        <v>119.13035148357744</v>
      </c>
    </row>
    <row r="6" spans="1:7" ht="24" x14ac:dyDescent="0.25">
      <c r="A6" s="33" t="s">
        <v>3</v>
      </c>
      <c r="B6" s="4" t="s">
        <v>4</v>
      </c>
      <c r="C6" s="9">
        <v>5303.2877399999998</v>
      </c>
      <c r="D6" s="26">
        <v>5303.2877399999998</v>
      </c>
      <c r="E6" s="12">
        <f>D6/C6*100</f>
        <v>100</v>
      </c>
      <c r="F6" s="26">
        <v>4487.9905900000003</v>
      </c>
      <c r="G6" s="34">
        <f t="shared" ref="G6:G15" si="0">D6/F6*100</f>
        <v>118.16619562029874</v>
      </c>
    </row>
    <row r="7" spans="1:7" ht="36" x14ac:dyDescent="0.25">
      <c r="A7" s="35" t="s">
        <v>5</v>
      </c>
      <c r="B7" s="1" t="s">
        <v>6</v>
      </c>
      <c r="C7" s="10">
        <v>4632.3249400000004</v>
      </c>
      <c r="D7" s="27">
        <v>4502.98038</v>
      </c>
      <c r="E7" s="14">
        <f t="shared" ref="E7:E8" si="1">D7/C7*100</f>
        <v>97.207783096494083</v>
      </c>
      <c r="F7" s="27">
        <v>3858.7079699999999</v>
      </c>
      <c r="G7" s="36">
        <f t="shared" si="0"/>
        <v>116.69658380496723</v>
      </c>
    </row>
    <row r="8" spans="1:7" ht="36" x14ac:dyDescent="0.25">
      <c r="A8" s="35" t="s">
        <v>7</v>
      </c>
      <c r="B8" s="1" t="s">
        <v>8</v>
      </c>
      <c r="C8" s="10">
        <v>387739.51104999997</v>
      </c>
      <c r="D8" s="27">
        <v>382604.17758999998</v>
      </c>
      <c r="E8" s="14">
        <f t="shared" si="1"/>
        <v>98.675571275650114</v>
      </c>
      <c r="F8" s="27">
        <v>271467.63582999998</v>
      </c>
      <c r="G8" s="36">
        <f t="shared" si="0"/>
        <v>140.93914967808411</v>
      </c>
    </row>
    <row r="9" spans="1:7" x14ac:dyDescent="0.25">
      <c r="A9" s="35" t="s">
        <v>9</v>
      </c>
      <c r="B9" s="1" t="s">
        <v>10</v>
      </c>
      <c r="C9" s="10"/>
      <c r="D9" s="27"/>
      <c r="E9" s="14"/>
      <c r="F9" s="27"/>
      <c r="G9" s="36"/>
    </row>
    <row r="10" spans="1:7" ht="24" x14ac:dyDescent="0.25">
      <c r="A10" s="35" t="s">
        <v>11</v>
      </c>
      <c r="B10" s="1" t="s">
        <v>12</v>
      </c>
      <c r="C10" s="10">
        <v>40946.929080000002</v>
      </c>
      <c r="D10" s="27">
        <v>40685.908799999997</v>
      </c>
      <c r="E10" s="14">
        <f t="shared" ref="E10:E15" si="2">D10/C10*100</f>
        <v>99.362540034467457</v>
      </c>
      <c r="F10" s="27">
        <v>33516.978969999996</v>
      </c>
      <c r="G10" s="36">
        <f t="shared" si="0"/>
        <v>121.38894987050202</v>
      </c>
    </row>
    <row r="11" spans="1:7" x14ac:dyDescent="0.25">
      <c r="A11" s="35" t="s">
        <v>13</v>
      </c>
      <c r="B11" s="1" t="s">
        <v>14</v>
      </c>
      <c r="C11" s="10"/>
      <c r="D11" s="27"/>
      <c r="E11" s="14"/>
      <c r="F11" s="27">
        <v>2508.8177000000001</v>
      </c>
      <c r="G11" s="36"/>
    </row>
    <row r="12" spans="1:7" x14ac:dyDescent="0.25">
      <c r="A12" s="35" t="s">
        <v>15</v>
      </c>
      <c r="B12" s="1" t="s">
        <v>16</v>
      </c>
      <c r="C12" s="10"/>
      <c r="D12" s="27"/>
      <c r="E12" s="14"/>
      <c r="F12" s="27"/>
      <c r="G12" s="36"/>
    </row>
    <row r="13" spans="1:7" x14ac:dyDescent="0.25">
      <c r="A13" s="35" t="s">
        <v>17</v>
      </c>
      <c r="B13" s="1" t="s">
        <v>18</v>
      </c>
      <c r="C13" s="10"/>
      <c r="D13" s="27"/>
      <c r="E13" s="14"/>
      <c r="F13" s="27">
        <v>0</v>
      </c>
      <c r="G13" s="36"/>
    </row>
    <row r="14" spans="1:7" ht="24" x14ac:dyDescent="0.25">
      <c r="A14" s="35" t="s">
        <v>19</v>
      </c>
      <c r="B14" s="1" t="s">
        <v>20</v>
      </c>
      <c r="C14" s="10"/>
      <c r="D14" s="27"/>
      <c r="E14" s="14"/>
      <c r="F14" s="27"/>
      <c r="G14" s="36"/>
    </row>
    <row r="15" spans="1:7" ht="15.75" thickBot="1" x14ac:dyDescent="0.3">
      <c r="A15" s="37" t="s">
        <v>21</v>
      </c>
      <c r="B15" s="5" t="s">
        <v>22</v>
      </c>
      <c r="C15" s="11">
        <v>315839.93371999997</v>
      </c>
      <c r="D15" s="28">
        <v>294003.82847000001</v>
      </c>
      <c r="E15" s="14">
        <f t="shared" si="2"/>
        <v>93.086338072322988</v>
      </c>
      <c r="F15" s="28">
        <v>294499.86536</v>
      </c>
      <c r="G15" s="38">
        <f t="shared" si="0"/>
        <v>99.831566344047857</v>
      </c>
    </row>
    <row r="16" spans="1:7" ht="15.75" thickBot="1" x14ac:dyDescent="0.3">
      <c r="A16" s="15" t="s">
        <v>23</v>
      </c>
      <c r="B16" s="46" t="s">
        <v>24</v>
      </c>
      <c r="C16" s="16">
        <f>SUM(C17:C18)</f>
        <v>8134.68</v>
      </c>
      <c r="D16" s="16">
        <f>SUM(D17:D18)</f>
        <v>8134.68</v>
      </c>
      <c r="E16" s="18">
        <f t="shared" ref="E16:E17" si="3">D16/C16*100</f>
        <v>100</v>
      </c>
      <c r="F16" s="19">
        <f>SUM(F17:F18)</f>
        <v>7741</v>
      </c>
      <c r="G16" s="20"/>
    </row>
    <row r="17" spans="1:7" x14ac:dyDescent="0.25">
      <c r="A17" s="33" t="s">
        <v>25</v>
      </c>
      <c r="B17" s="4" t="s">
        <v>26</v>
      </c>
      <c r="C17" s="9">
        <v>8134.68</v>
      </c>
      <c r="D17" s="26">
        <v>8134.68</v>
      </c>
      <c r="E17" s="12">
        <f t="shared" si="3"/>
        <v>100</v>
      </c>
      <c r="F17" s="30">
        <v>7741</v>
      </c>
      <c r="G17" s="34">
        <f t="shared" ref="G17" si="4">D17/F17*100</f>
        <v>105.08564784911512</v>
      </c>
    </row>
    <row r="18" spans="1:7" ht="15.75" thickBot="1" x14ac:dyDescent="0.3">
      <c r="A18" s="37" t="s">
        <v>27</v>
      </c>
      <c r="B18" s="5" t="s">
        <v>28</v>
      </c>
      <c r="C18" s="11"/>
      <c r="D18" s="29"/>
      <c r="E18" s="13"/>
      <c r="F18" s="29"/>
      <c r="G18" s="38"/>
    </row>
    <row r="19" spans="1:7" ht="24.75" thickBot="1" x14ac:dyDescent="0.3">
      <c r="A19" s="15" t="s">
        <v>29</v>
      </c>
      <c r="B19" s="46" t="s">
        <v>30</v>
      </c>
      <c r="C19" s="18">
        <f>SUM(C20:C22)</f>
        <v>49622.590840000004</v>
      </c>
      <c r="D19" s="19">
        <f>SUM(D20:D22)</f>
        <v>49491.396340000007</v>
      </c>
      <c r="E19" s="21">
        <f>D19/C19*100</f>
        <v>99.735615376425997</v>
      </c>
      <c r="F19" s="19">
        <f>SUM(F20:F22)</f>
        <v>44158.585179999995</v>
      </c>
      <c r="G19" s="20">
        <f>D19/F19*100</f>
        <v>112.07649914113486</v>
      </c>
    </row>
    <row r="20" spans="1:7" x14ac:dyDescent="0.25">
      <c r="A20" s="33" t="s">
        <v>31</v>
      </c>
      <c r="B20" s="4" t="s">
        <v>161</v>
      </c>
      <c r="C20" s="9">
        <v>1357.3045999999999</v>
      </c>
      <c r="D20" s="30">
        <v>1357.3045999999999</v>
      </c>
      <c r="E20" s="12">
        <f>D20/C20*100</f>
        <v>100</v>
      </c>
      <c r="F20" s="30">
        <v>1329.4636</v>
      </c>
      <c r="G20" s="36">
        <f t="shared" ref="G20:G22" si="5">D20/F20*100</f>
        <v>102.09415285984511</v>
      </c>
    </row>
    <row r="21" spans="1:7" ht="22.5" customHeight="1" x14ac:dyDescent="0.25">
      <c r="A21" s="35" t="s">
        <v>33</v>
      </c>
      <c r="B21" s="1" t="s">
        <v>32</v>
      </c>
      <c r="C21" s="10">
        <v>33250.249519999998</v>
      </c>
      <c r="D21" s="27">
        <v>33184.61679</v>
      </c>
      <c r="E21" s="14">
        <f>D21/C21*100</f>
        <v>99.802609812114284</v>
      </c>
      <c r="F21" s="27">
        <v>28136.165679999998</v>
      </c>
      <c r="G21" s="36">
        <f t="shared" si="5"/>
        <v>117.94292501479187</v>
      </c>
    </row>
    <row r="22" spans="1:7" ht="24.75" thickBot="1" x14ac:dyDescent="0.3">
      <c r="A22" s="37" t="s">
        <v>34</v>
      </c>
      <c r="B22" s="5" t="s">
        <v>35</v>
      </c>
      <c r="C22" s="11">
        <v>15015.03672</v>
      </c>
      <c r="D22" s="29">
        <v>14949.47495</v>
      </c>
      <c r="E22" s="13">
        <f>D22/C22*100</f>
        <v>99.56335924298692</v>
      </c>
      <c r="F22" s="29">
        <v>14692.955900000001</v>
      </c>
      <c r="G22" s="36">
        <f t="shared" si="5"/>
        <v>101.745864152495</v>
      </c>
    </row>
    <row r="23" spans="1:7" ht="15.75" thickBot="1" x14ac:dyDescent="0.3">
      <c r="A23" s="15" t="s">
        <v>36</v>
      </c>
      <c r="B23" s="46" t="s">
        <v>37</v>
      </c>
      <c r="C23" s="18">
        <f>SUM(C24:C33)</f>
        <v>750026.53737000003</v>
      </c>
      <c r="D23" s="19">
        <f>SUM(D24:D33)</f>
        <v>682146.04451000004</v>
      </c>
      <c r="E23" s="21">
        <f>D23/C23*100</f>
        <v>90.949587850847806</v>
      </c>
      <c r="F23" s="19">
        <f>SUM(F24:F33)</f>
        <v>436650.06798999995</v>
      </c>
      <c r="G23" s="20">
        <f>D23/F23*100</f>
        <v>156.22258978455542</v>
      </c>
    </row>
    <row r="24" spans="1:7" x14ac:dyDescent="0.25">
      <c r="A24" s="33" t="s">
        <v>38</v>
      </c>
      <c r="B24" s="4" t="s">
        <v>39</v>
      </c>
      <c r="C24" s="9"/>
      <c r="D24" s="30"/>
      <c r="E24" s="14"/>
      <c r="F24" s="30"/>
      <c r="G24" s="34"/>
    </row>
    <row r="25" spans="1:7" x14ac:dyDescent="0.25">
      <c r="A25" s="35" t="s">
        <v>40</v>
      </c>
      <c r="B25" s="1" t="s">
        <v>41</v>
      </c>
      <c r="C25" s="10"/>
      <c r="D25" s="27"/>
      <c r="E25" s="14"/>
      <c r="F25" s="27"/>
      <c r="G25" s="36"/>
    </row>
    <row r="26" spans="1:7" x14ac:dyDescent="0.25">
      <c r="A26" s="35" t="s">
        <v>42</v>
      </c>
      <c r="B26" s="1" t="s">
        <v>43</v>
      </c>
      <c r="C26" s="10"/>
      <c r="D26" s="27"/>
      <c r="E26" s="14"/>
      <c r="F26" s="27"/>
      <c r="G26" s="36"/>
    </row>
    <row r="27" spans="1:7" x14ac:dyDescent="0.25">
      <c r="A27" s="35" t="s">
        <v>44</v>
      </c>
      <c r="B27" s="1" t="s">
        <v>45</v>
      </c>
      <c r="C27" s="10">
        <v>741.83500000000004</v>
      </c>
      <c r="D27" s="27">
        <v>701.41236000000004</v>
      </c>
      <c r="E27" s="14">
        <f t="shared" ref="E27:E30" si="6">D27/C27*100</f>
        <v>94.550993145375998</v>
      </c>
      <c r="F27" s="27">
        <v>757.51832999999999</v>
      </c>
      <c r="G27" s="36">
        <f t="shared" ref="G27" si="7">D27/F27*100</f>
        <v>92.593450510959912</v>
      </c>
    </row>
    <row r="28" spans="1:7" x14ac:dyDescent="0.25">
      <c r="A28" s="35" t="s">
        <v>46</v>
      </c>
      <c r="B28" s="1" t="s">
        <v>47</v>
      </c>
      <c r="C28" s="10"/>
      <c r="D28" s="27"/>
      <c r="E28" s="14"/>
      <c r="F28" s="27">
        <v>119.55</v>
      </c>
      <c r="G28" s="36"/>
    </row>
    <row r="29" spans="1:7" x14ac:dyDescent="0.25">
      <c r="A29" s="35" t="s">
        <v>48</v>
      </c>
      <c r="B29" s="1" t="s">
        <v>49</v>
      </c>
      <c r="C29" s="10"/>
      <c r="D29" s="27"/>
      <c r="E29" s="14"/>
      <c r="F29" s="27"/>
      <c r="G29" s="36"/>
    </row>
    <row r="30" spans="1:7" x14ac:dyDescent="0.25">
      <c r="A30" s="35" t="s">
        <v>50</v>
      </c>
      <c r="B30" s="1" t="s">
        <v>51</v>
      </c>
      <c r="C30" s="10">
        <v>360585.60511</v>
      </c>
      <c r="D30" s="27">
        <v>293792.36205</v>
      </c>
      <c r="E30" s="14">
        <f t="shared" si="6"/>
        <v>81.476453271165923</v>
      </c>
      <c r="F30" s="27">
        <v>111549.83682</v>
      </c>
      <c r="G30" s="36"/>
    </row>
    <row r="31" spans="1:7" x14ac:dyDescent="0.25">
      <c r="A31" s="35" t="s">
        <v>52</v>
      </c>
      <c r="B31" s="1" t="s">
        <v>53</v>
      </c>
      <c r="C31" s="10">
        <v>370866.1139</v>
      </c>
      <c r="D31" s="27">
        <v>370148.47710999998</v>
      </c>
      <c r="E31" s="14">
        <f t="shared" ref="E31:E35" si="8">D31/C31*100</f>
        <v>99.806497071826428</v>
      </c>
      <c r="F31" s="27">
        <v>309465.37104</v>
      </c>
      <c r="G31" s="36">
        <f t="shared" ref="G31:G33" si="9">D31/F31*100</f>
        <v>119.60901339819259</v>
      </c>
    </row>
    <row r="32" spans="1:7" x14ac:dyDescent="0.25">
      <c r="A32" s="35" t="s">
        <v>54</v>
      </c>
      <c r="B32" s="1" t="s">
        <v>55</v>
      </c>
      <c r="C32" s="10">
        <v>8619.0702600000004</v>
      </c>
      <c r="D32" s="27">
        <v>8469.0541900000007</v>
      </c>
      <c r="E32" s="14">
        <f t="shared" si="8"/>
        <v>98.259486632842467</v>
      </c>
      <c r="F32" s="27">
        <v>8053.0515500000001</v>
      </c>
      <c r="G32" s="36">
        <f t="shared" si="9"/>
        <v>105.16577644408598</v>
      </c>
    </row>
    <row r="33" spans="1:7" ht="15.75" thickBot="1" x14ac:dyDescent="0.3">
      <c r="A33" s="37" t="s">
        <v>56</v>
      </c>
      <c r="B33" s="5" t="s">
        <v>57</v>
      </c>
      <c r="C33" s="11">
        <v>9213.9130999999998</v>
      </c>
      <c r="D33" s="29">
        <v>9034.7387999999992</v>
      </c>
      <c r="E33" s="13">
        <f t="shared" si="8"/>
        <v>98.055394075726625</v>
      </c>
      <c r="F33" s="29">
        <v>6704.7402499999998</v>
      </c>
      <c r="G33" s="36">
        <f t="shared" si="9"/>
        <v>134.75151106711402</v>
      </c>
    </row>
    <row r="34" spans="1:7" ht="15.75" thickBot="1" x14ac:dyDescent="0.3">
      <c r="A34" s="15" t="s">
        <v>58</v>
      </c>
      <c r="B34" s="46" t="s">
        <v>59</v>
      </c>
      <c r="C34" s="18">
        <f>SUM(C35:C39)</f>
        <v>619345.90295000002</v>
      </c>
      <c r="D34" s="19">
        <f>SUM(D35:D39)</f>
        <v>542811.36404000001</v>
      </c>
      <c r="E34" s="21">
        <f>D34/C34*100</f>
        <v>87.642682619605765</v>
      </c>
      <c r="F34" s="19">
        <f>SUM(F35:F39)</f>
        <v>554113.67116000003</v>
      </c>
      <c r="G34" s="20">
        <f>D34/F34*100</f>
        <v>97.960290873831099</v>
      </c>
    </row>
    <row r="35" spans="1:7" x14ac:dyDescent="0.25">
      <c r="A35" s="33" t="s">
        <v>60</v>
      </c>
      <c r="B35" s="4" t="s">
        <v>61</v>
      </c>
      <c r="C35" s="9">
        <v>45494.164949999998</v>
      </c>
      <c r="D35" s="30">
        <v>45494.164949999998</v>
      </c>
      <c r="E35" s="12">
        <f t="shared" si="8"/>
        <v>100</v>
      </c>
      <c r="F35" s="30">
        <v>44506.985959999998</v>
      </c>
      <c r="G35" s="36">
        <f t="shared" ref="G35:G41" si="10">D35/F35*100</f>
        <v>102.21803154877126</v>
      </c>
    </row>
    <row r="36" spans="1:7" x14ac:dyDescent="0.25">
      <c r="A36" s="35" t="s">
        <v>62</v>
      </c>
      <c r="B36" s="1" t="s">
        <v>63</v>
      </c>
      <c r="C36" s="10">
        <v>0</v>
      </c>
      <c r="D36" s="27">
        <v>0</v>
      </c>
      <c r="E36" s="14"/>
      <c r="F36" s="27">
        <v>691.73206000000005</v>
      </c>
      <c r="G36" s="36"/>
    </row>
    <row r="37" spans="1:7" x14ac:dyDescent="0.25">
      <c r="A37" s="35" t="s">
        <v>64</v>
      </c>
      <c r="B37" s="1" t="s">
        <v>65</v>
      </c>
      <c r="C37" s="10">
        <v>571933.73800000001</v>
      </c>
      <c r="D37" s="27">
        <v>496132.97094000003</v>
      </c>
      <c r="E37" s="14">
        <f t="shared" ref="E37" si="11">D37/C37*100</f>
        <v>86.746582335732043</v>
      </c>
      <c r="F37" s="27">
        <v>508056.88682999997</v>
      </c>
      <c r="G37" s="36">
        <f t="shared" si="10"/>
        <v>97.653035280281557</v>
      </c>
    </row>
    <row r="38" spans="1:7" ht="24" x14ac:dyDescent="0.25">
      <c r="A38" s="35" t="s">
        <v>66</v>
      </c>
      <c r="B38" s="1" t="s">
        <v>67</v>
      </c>
      <c r="C38" s="10"/>
      <c r="D38" s="27"/>
      <c r="E38" s="14"/>
      <c r="F38" s="27"/>
      <c r="G38" s="36"/>
    </row>
    <row r="39" spans="1:7" ht="15.75" thickBot="1" x14ac:dyDescent="0.3">
      <c r="A39" s="37" t="s">
        <v>68</v>
      </c>
      <c r="B39" s="5" t="s">
        <v>69</v>
      </c>
      <c r="C39" s="11">
        <v>1918</v>
      </c>
      <c r="D39" s="29">
        <v>1184.2281499999999</v>
      </c>
      <c r="E39" s="13">
        <f>D39/C39*100</f>
        <v>61.742864963503642</v>
      </c>
      <c r="F39" s="29">
        <v>858.06631000000004</v>
      </c>
      <c r="G39" s="36">
        <f t="shared" si="10"/>
        <v>138.01126278923596</v>
      </c>
    </row>
    <row r="40" spans="1:7" ht="15.75" thickBot="1" x14ac:dyDescent="0.3">
      <c r="A40" s="15" t="s">
        <v>70</v>
      </c>
      <c r="B40" s="46" t="s">
        <v>71</v>
      </c>
      <c r="C40" s="18">
        <f>SUM(C41:C42)</f>
        <v>146.30959999999999</v>
      </c>
      <c r="D40" s="19">
        <f>SUM(D41:D42)</f>
        <v>146.30959999999999</v>
      </c>
      <c r="E40" s="21">
        <f t="shared" ref="E40:E41" si="12">D40/C40*100</f>
        <v>100</v>
      </c>
      <c r="F40" s="19">
        <f>SUM(F41:F42)</f>
        <v>130.023</v>
      </c>
      <c r="G40" s="20"/>
    </row>
    <row r="41" spans="1:7" x14ac:dyDescent="0.25">
      <c r="A41" s="33" t="s">
        <v>72</v>
      </c>
      <c r="B41" s="4" t="s">
        <v>73</v>
      </c>
      <c r="C41" s="9">
        <v>146.30959999999999</v>
      </c>
      <c r="D41" s="30">
        <v>146.30959999999999</v>
      </c>
      <c r="E41" s="12">
        <f t="shared" si="12"/>
        <v>100</v>
      </c>
      <c r="F41" s="30">
        <v>130.023</v>
      </c>
      <c r="G41" s="36">
        <f t="shared" si="10"/>
        <v>112.5259377187113</v>
      </c>
    </row>
    <row r="42" spans="1:7" ht="15.75" thickBot="1" x14ac:dyDescent="0.3">
      <c r="A42" s="37" t="s">
        <v>74</v>
      </c>
      <c r="B42" s="5" t="s">
        <v>75</v>
      </c>
      <c r="C42" s="11"/>
      <c r="D42" s="29"/>
      <c r="E42" s="13"/>
      <c r="F42" s="29"/>
      <c r="G42" s="38"/>
    </row>
    <row r="43" spans="1:7" ht="15.75" thickBot="1" x14ac:dyDescent="0.3">
      <c r="A43" s="15" t="s">
        <v>76</v>
      </c>
      <c r="B43" s="46" t="s">
        <v>77</v>
      </c>
      <c r="C43" s="18">
        <f>SUM(C44:C51)</f>
        <v>3092692.8787400001</v>
      </c>
      <c r="D43" s="19">
        <f>SUM(D44:D51)</f>
        <v>3058683.5554300002</v>
      </c>
      <c r="E43" s="21">
        <f>D43/C43*100</f>
        <v>98.900332989939315</v>
      </c>
      <c r="F43" s="19">
        <f>SUM(F44:F51)</f>
        <v>2841680.4110599998</v>
      </c>
      <c r="G43" s="20">
        <f>D43/F43*100</f>
        <v>107.63643735324389</v>
      </c>
    </row>
    <row r="44" spans="1:7" x14ac:dyDescent="0.25">
      <c r="A44" s="33" t="s">
        <v>78</v>
      </c>
      <c r="B44" s="4" t="s">
        <v>79</v>
      </c>
      <c r="C44" s="9">
        <v>1015826.34427</v>
      </c>
      <c r="D44" s="30">
        <v>1000203.50816</v>
      </c>
      <c r="E44" s="12">
        <f t="shared" ref="E44:E46" si="13">D44/C44*100</f>
        <v>98.462056413665167</v>
      </c>
      <c r="F44" s="27">
        <v>1544637.66438</v>
      </c>
      <c r="G44" s="34">
        <f t="shared" ref="G44:G46" si="14">D44/F44*100</f>
        <v>64.753277174648616</v>
      </c>
    </row>
    <row r="45" spans="1:7" x14ac:dyDescent="0.25">
      <c r="A45" s="35" t="s">
        <v>80</v>
      </c>
      <c r="B45" s="1" t="s">
        <v>81</v>
      </c>
      <c r="C45" s="10">
        <v>1729823.59197</v>
      </c>
      <c r="D45" s="27">
        <v>1716843.4177900001</v>
      </c>
      <c r="E45" s="14">
        <f t="shared" si="13"/>
        <v>99.249624398681163</v>
      </c>
      <c r="F45" s="27">
        <v>999574.13801</v>
      </c>
      <c r="G45" s="36">
        <f t="shared" si="14"/>
        <v>171.75748676411078</v>
      </c>
    </row>
    <row r="46" spans="1:7" x14ac:dyDescent="0.25">
      <c r="A46" s="35" t="s">
        <v>82</v>
      </c>
      <c r="B46" s="1" t="s">
        <v>83</v>
      </c>
      <c r="C46" s="10">
        <v>277244.51850000001</v>
      </c>
      <c r="D46" s="27">
        <v>272113.52698999998</v>
      </c>
      <c r="E46" s="14">
        <f t="shared" si="13"/>
        <v>98.149290186958197</v>
      </c>
      <c r="F46" s="27">
        <v>216140.80611</v>
      </c>
      <c r="G46" s="36">
        <f t="shared" si="14"/>
        <v>125.89641534487195</v>
      </c>
    </row>
    <row r="47" spans="1:7" x14ac:dyDescent="0.25">
      <c r="A47" s="35" t="s">
        <v>84</v>
      </c>
      <c r="B47" s="1" t="s">
        <v>85</v>
      </c>
      <c r="C47" s="10"/>
      <c r="D47" s="27"/>
      <c r="E47" s="14"/>
      <c r="F47" s="27"/>
      <c r="G47" s="36"/>
    </row>
    <row r="48" spans="1:7" ht="24" x14ac:dyDescent="0.25">
      <c r="A48" s="35" t="s">
        <v>86</v>
      </c>
      <c r="B48" s="1" t="s">
        <v>87</v>
      </c>
      <c r="C48" s="10"/>
      <c r="D48" s="27"/>
      <c r="E48" s="14"/>
      <c r="F48" s="27"/>
      <c r="G48" s="36"/>
    </row>
    <row r="49" spans="1:7" x14ac:dyDescent="0.25">
      <c r="A49" s="35" t="s">
        <v>88</v>
      </c>
      <c r="B49" s="1" t="s">
        <v>89</v>
      </c>
      <c r="C49" s="10"/>
      <c r="D49" s="27"/>
      <c r="E49" s="14"/>
      <c r="F49" s="27"/>
      <c r="G49" s="36"/>
    </row>
    <row r="50" spans="1:7" x14ac:dyDescent="0.25">
      <c r="A50" s="35" t="s">
        <v>90</v>
      </c>
      <c r="B50" s="1" t="s">
        <v>91</v>
      </c>
      <c r="C50" s="10">
        <v>569.9</v>
      </c>
      <c r="D50" s="27">
        <v>569.65</v>
      </c>
      <c r="E50" s="14">
        <f t="shared" ref="E50:E51" si="15">D50/C50*100</f>
        <v>99.956132654851729</v>
      </c>
      <c r="F50" s="27">
        <v>10883.975469999999</v>
      </c>
      <c r="G50" s="36">
        <f t="shared" ref="G50:G54" si="16">D50/F50*100</f>
        <v>5.2338412703166446</v>
      </c>
    </row>
    <row r="51" spans="1:7" ht="15.75" thickBot="1" x14ac:dyDescent="0.3">
      <c r="A51" s="37" t="s">
        <v>92</v>
      </c>
      <c r="B51" s="5" t="s">
        <v>93</v>
      </c>
      <c r="C51" s="11">
        <v>69228.524000000005</v>
      </c>
      <c r="D51" s="29">
        <v>68953.452489999996</v>
      </c>
      <c r="E51" s="13">
        <f t="shared" si="15"/>
        <v>99.602661599429723</v>
      </c>
      <c r="F51" s="29">
        <v>70443.827090000006</v>
      </c>
      <c r="G51" s="38">
        <f t="shared" si="16"/>
        <v>97.884307736296208</v>
      </c>
    </row>
    <row r="52" spans="1:7" ht="15.75" thickBot="1" x14ac:dyDescent="0.3">
      <c r="A52" s="15" t="s">
        <v>94</v>
      </c>
      <c r="B52" s="46" t="s">
        <v>95</v>
      </c>
      <c r="C52" s="18">
        <f>SUM(C53:C54)</f>
        <v>178857.90904</v>
      </c>
      <c r="D52" s="19">
        <f>SUM(D53:D54)</f>
        <v>178844.55119</v>
      </c>
      <c r="E52" s="21">
        <f>D52/C52*100</f>
        <v>99.992531585507351</v>
      </c>
      <c r="F52" s="19">
        <f>SUM(F53:F54)</f>
        <v>149297.10707</v>
      </c>
      <c r="G52" s="20">
        <f>D52/F52*100</f>
        <v>119.79103594160487</v>
      </c>
    </row>
    <row r="53" spans="1:7" x14ac:dyDescent="0.25">
      <c r="A53" s="33" t="s">
        <v>96</v>
      </c>
      <c r="B53" s="4" t="s">
        <v>97</v>
      </c>
      <c r="C53" s="9">
        <v>170755.19508</v>
      </c>
      <c r="D53" s="30">
        <v>170755.17053</v>
      </c>
      <c r="E53" s="12">
        <f t="shared" ref="E53:E54" si="17">D53/C53*100</f>
        <v>99.999985622692193</v>
      </c>
      <c r="F53" s="30">
        <v>142687.36863000001</v>
      </c>
      <c r="G53" s="34">
        <f t="shared" si="16"/>
        <v>119.67083853987251</v>
      </c>
    </row>
    <row r="54" spans="1:7" ht="15.75" thickBot="1" x14ac:dyDescent="0.3">
      <c r="A54" s="37" t="s">
        <v>98</v>
      </c>
      <c r="B54" s="5" t="s">
        <v>99</v>
      </c>
      <c r="C54" s="11">
        <v>8102.71396</v>
      </c>
      <c r="D54" s="29">
        <v>8089.3806599999998</v>
      </c>
      <c r="E54" s="13">
        <f t="shared" si="17"/>
        <v>99.835446492794617</v>
      </c>
      <c r="F54" s="29">
        <v>6609.7384400000001</v>
      </c>
      <c r="G54" s="38">
        <f t="shared" si="16"/>
        <v>122.38579080596719</v>
      </c>
    </row>
    <row r="55" spans="1:7" ht="15.75" thickBot="1" x14ac:dyDescent="0.3">
      <c r="A55" s="15" t="s">
        <v>100</v>
      </c>
      <c r="B55" s="46" t="s">
        <v>101</v>
      </c>
      <c r="C55" s="18">
        <f>SUM(C56:C62)</f>
        <v>0</v>
      </c>
      <c r="D55" s="19">
        <f>SUM(D56:D62)</f>
        <v>0</v>
      </c>
      <c r="E55" s="21"/>
      <c r="F55" s="19">
        <f>SUM(F56:F57)</f>
        <v>0</v>
      </c>
      <c r="G55" s="20"/>
    </row>
    <row r="56" spans="1:7" x14ac:dyDescent="0.25">
      <c r="A56" s="33" t="s">
        <v>102</v>
      </c>
      <c r="B56" s="4" t="s">
        <v>103</v>
      </c>
      <c r="C56" s="9"/>
      <c r="D56" s="30"/>
      <c r="E56" s="12"/>
      <c r="F56" s="30"/>
      <c r="G56" s="34"/>
    </row>
    <row r="57" spans="1:7" x14ac:dyDescent="0.25">
      <c r="A57" s="35" t="s">
        <v>104</v>
      </c>
      <c r="B57" s="1" t="s">
        <v>105</v>
      </c>
      <c r="C57" s="10">
        <v>0</v>
      </c>
      <c r="D57" s="27">
        <v>0</v>
      </c>
      <c r="E57" s="14"/>
      <c r="F57" s="27">
        <v>0</v>
      </c>
      <c r="G57" s="36"/>
    </row>
    <row r="58" spans="1:7" x14ac:dyDescent="0.25">
      <c r="A58" s="35" t="s">
        <v>106</v>
      </c>
      <c r="B58" s="1" t="s">
        <v>107</v>
      </c>
      <c r="C58" s="10"/>
      <c r="D58" s="27"/>
      <c r="E58" s="14"/>
      <c r="F58" s="27"/>
      <c r="G58" s="36"/>
    </row>
    <row r="59" spans="1:7" x14ac:dyDescent="0.25">
      <c r="A59" s="35" t="s">
        <v>108</v>
      </c>
      <c r="B59" s="1" t="s">
        <v>109</v>
      </c>
      <c r="C59" s="10"/>
      <c r="D59" s="27"/>
      <c r="E59" s="14"/>
      <c r="F59" s="27"/>
      <c r="G59" s="36"/>
    </row>
    <row r="60" spans="1:7" ht="24" x14ac:dyDescent="0.25">
      <c r="A60" s="35" t="s">
        <v>110</v>
      </c>
      <c r="B60" s="1" t="s">
        <v>111</v>
      </c>
      <c r="C60" s="10"/>
      <c r="D60" s="27"/>
      <c r="E60" s="14"/>
      <c r="F60" s="27"/>
      <c r="G60" s="36"/>
    </row>
    <row r="61" spans="1:7" x14ac:dyDescent="0.25">
      <c r="A61" s="35" t="s">
        <v>112</v>
      </c>
      <c r="B61" s="1" t="s">
        <v>113</v>
      </c>
      <c r="C61" s="10"/>
      <c r="D61" s="27"/>
      <c r="E61" s="14"/>
      <c r="F61" s="27"/>
      <c r="G61" s="36"/>
    </row>
    <row r="62" spans="1:7" ht="15.75" thickBot="1" x14ac:dyDescent="0.3">
      <c r="A62" s="37" t="s">
        <v>114</v>
      </c>
      <c r="B62" s="5" t="s">
        <v>115</v>
      </c>
      <c r="C62" s="11"/>
      <c r="D62" s="29"/>
      <c r="E62" s="13"/>
      <c r="F62" s="29"/>
      <c r="G62" s="38"/>
    </row>
    <row r="63" spans="1:7" ht="15.75" thickBot="1" x14ac:dyDescent="0.3">
      <c r="A63" s="15" t="s">
        <v>116</v>
      </c>
      <c r="B63" s="46" t="s">
        <v>117</v>
      </c>
      <c r="C63" s="18">
        <f>SUM(C64:C68)</f>
        <v>126480.38571</v>
      </c>
      <c r="D63" s="19">
        <f>SUM(D64:D68)</f>
        <v>122191.57162</v>
      </c>
      <c r="E63" s="21">
        <f t="shared" ref="E63:E64" si="18">D63/C63*100</f>
        <v>96.609107360066417</v>
      </c>
      <c r="F63" s="19">
        <f>SUM(F64:F68)</f>
        <v>119605.49788</v>
      </c>
      <c r="G63" s="20">
        <f>D63/F63*100</f>
        <v>102.1621696208268</v>
      </c>
    </row>
    <row r="64" spans="1:7" x14ac:dyDescent="0.25">
      <c r="A64" s="33" t="s">
        <v>118</v>
      </c>
      <c r="B64" s="4" t="s">
        <v>119</v>
      </c>
      <c r="C64" s="9">
        <v>6982.3442500000001</v>
      </c>
      <c r="D64" s="30">
        <v>6982.3442500000001</v>
      </c>
      <c r="E64" s="12">
        <f t="shared" si="18"/>
        <v>100</v>
      </c>
      <c r="F64" s="30">
        <v>6648.5139600000002</v>
      </c>
      <c r="G64" s="34">
        <f t="shared" ref="G64:G67" si="19">D64/F64*100</f>
        <v>105.02112640521553</v>
      </c>
    </row>
    <row r="65" spans="1:7" x14ac:dyDescent="0.25">
      <c r="A65" s="35" t="s">
        <v>120</v>
      </c>
      <c r="B65" s="1" t="s">
        <v>121</v>
      </c>
      <c r="C65" s="10"/>
      <c r="D65" s="27"/>
      <c r="E65" s="14"/>
      <c r="F65" s="27"/>
      <c r="G65" s="36"/>
    </row>
    <row r="66" spans="1:7" x14ac:dyDescent="0.25">
      <c r="A66" s="35" t="s">
        <v>122</v>
      </c>
      <c r="B66" s="1" t="s">
        <v>123</v>
      </c>
      <c r="C66" s="10">
        <v>17540.503000000001</v>
      </c>
      <c r="D66" s="27">
        <v>17339.455590000001</v>
      </c>
      <c r="E66" s="14">
        <f t="shared" ref="E66:E68" si="20">D66/C66*100</f>
        <v>98.853810463702217</v>
      </c>
      <c r="F66" s="27">
        <v>18669.624739999999</v>
      </c>
      <c r="G66" s="34">
        <f t="shared" si="19"/>
        <v>92.875222889991534</v>
      </c>
    </row>
    <row r="67" spans="1:7" x14ac:dyDescent="0.25">
      <c r="A67" s="35" t="s">
        <v>124</v>
      </c>
      <c r="B67" s="1" t="s">
        <v>125</v>
      </c>
      <c r="C67" s="10">
        <v>101667.53846</v>
      </c>
      <c r="D67" s="27">
        <v>97579.771779999995</v>
      </c>
      <c r="E67" s="14">
        <f t="shared" si="20"/>
        <v>95.979280366261364</v>
      </c>
      <c r="F67" s="27">
        <v>94287.359179999999</v>
      </c>
      <c r="G67" s="34">
        <f t="shared" si="19"/>
        <v>103.49189183855981</v>
      </c>
    </row>
    <row r="68" spans="1:7" ht="15.75" thickBot="1" x14ac:dyDescent="0.3">
      <c r="A68" s="37" t="s">
        <v>126</v>
      </c>
      <c r="B68" s="5" t="s">
        <v>127</v>
      </c>
      <c r="C68" s="11">
        <v>290</v>
      </c>
      <c r="D68" s="29">
        <v>290</v>
      </c>
      <c r="E68" s="13">
        <f t="shared" si="20"/>
        <v>100</v>
      </c>
      <c r="F68" s="29"/>
      <c r="G68" s="38"/>
    </row>
    <row r="69" spans="1:7" ht="15.75" thickBot="1" x14ac:dyDescent="0.3">
      <c r="A69" s="15" t="s">
        <v>128</v>
      </c>
      <c r="B69" s="46" t="s">
        <v>129</v>
      </c>
      <c r="C69" s="18">
        <f>SUM(C70:C73)</f>
        <v>178547.64291</v>
      </c>
      <c r="D69" s="19">
        <f>SUM(D70:D73)</f>
        <v>178517.42272</v>
      </c>
      <c r="E69" s="21">
        <f>D69/C69*100</f>
        <v>99.983074439120301</v>
      </c>
      <c r="F69" s="19">
        <f>SUM(F70:F73)</f>
        <v>151485.31265000001</v>
      </c>
      <c r="G69" s="20">
        <f>D69/F69*100</f>
        <v>117.84470692050289</v>
      </c>
    </row>
    <row r="70" spans="1:7" x14ac:dyDescent="0.25">
      <c r="A70" s="33" t="s">
        <v>130</v>
      </c>
      <c r="B70" s="4" t="s">
        <v>131</v>
      </c>
      <c r="C70" s="9">
        <v>128570.68601999999</v>
      </c>
      <c r="D70" s="30">
        <v>128540.46583</v>
      </c>
      <c r="E70" s="12">
        <f t="shared" ref="E70:E71" si="21">D70/C70*100</f>
        <v>99.976495272028572</v>
      </c>
      <c r="F70" s="30">
        <v>107141.60833</v>
      </c>
      <c r="G70" s="34">
        <f t="shared" ref="G70:G73" si="22">D70/F70*100</f>
        <v>119.97249979120225</v>
      </c>
    </row>
    <row r="71" spans="1:7" x14ac:dyDescent="0.25">
      <c r="A71" s="35" t="s">
        <v>132</v>
      </c>
      <c r="B71" s="1" t="s">
        <v>133</v>
      </c>
      <c r="C71" s="10">
        <v>24011.577519999999</v>
      </c>
      <c r="D71" s="27">
        <v>24011.577519999999</v>
      </c>
      <c r="E71" s="14">
        <f t="shared" si="21"/>
        <v>100</v>
      </c>
      <c r="F71" s="27">
        <v>18891.653600000001</v>
      </c>
      <c r="G71" s="34">
        <f t="shared" si="22"/>
        <v>127.10151280775123</v>
      </c>
    </row>
    <row r="72" spans="1:7" x14ac:dyDescent="0.25">
      <c r="A72" s="35" t="s">
        <v>134</v>
      </c>
      <c r="B72" s="1" t="s">
        <v>135</v>
      </c>
      <c r="C72" s="11">
        <v>20000</v>
      </c>
      <c r="D72" s="29">
        <v>20000</v>
      </c>
      <c r="E72" s="13">
        <f>D72/C72*100</f>
        <v>100</v>
      </c>
      <c r="F72" s="29">
        <v>20000</v>
      </c>
      <c r="G72" s="34">
        <f t="shared" si="22"/>
        <v>100</v>
      </c>
    </row>
    <row r="73" spans="1:7" ht="15.75" thickBot="1" x14ac:dyDescent="0.3">
      <c r="A73" s="37" t="s">
        <v>136</v>
      </c>
      <c r="B73" s="5" t="s">
        <v>137</v>
      </c>
      <c r="C73" s="11">
        <v>5965.3793699999997</v>
      </c>
      <c r="D73" s="29">
        <v>5965.3793699999997</v>
      </c>
      <c r="E73" s="13">
        <f>D73/C73*100</f>
        <v>100</v>
      </c>
      <c r="F73" s="29">
        <v>5452.0507200000002</v>
      </c>
      <c r="G73" s="38">
        <f t="shared" si="22"/>
        <v>109.41533152134724</v>
      </c>
    </row>
    <row r="74" spans="1:7" ht="15.75" thickBot="1" x14ac:dyDescent="0.3">
      <c r="A74" s="15" t="s">
        <v>138</v>
      </c>
      <c r="B74" s="46" t="s">
        <v>139</v>
      </c>
      <c r="C74" s="18">
        <f>SUM(C75:C77)</f>
        <v>6907.5334000000003</v>
      </c>
      <c r="D74" s="19">
        <f>SUM(D75:D77)</f>
        <v>6907.5334000000003</v>
      </c>
      <c r="E74" s="21">
        <f>D74/C74*100</f>
        <v>100</v>
      </c>
      <c r="F74" s="19">
        <f>SUM(F75:F77)</f>
        <v>6471.1</v>
      </c>
      <c r="G74" s="20">
        <f>D74/F74*100</f>
        <v>106.74434640169368</v>
      </c>
    </row>
    <row r="75" spans="1:7" x14ac:dyDescent="0.25">
      <c r="A75" s="33" t="s">
        <v>140</v>
      </c>
      <c r="B75" s="4" t="s">
        <v>141</v>
      </c>
      <c r="C75" s="9"/>
      <c r="D75" s="30"/>
      <c r="E75" s="12"/>
      <c r="F75" s="30"/>
      <c r="G75" s="34"/>
    </row>
    <row r="76" spans="1:7" x14ac:dyDescent="0.25">
      <c r="A76" s="35" t="s">
        <v>142</v>
      </c>
      <c r="B76" s="1" t="s">
        <v>143</v>
      </c>
      <c r="C76" s="10"/>
      <c r="D76" s="27"/>
      <c r="E76" s="14"/>
      <c r="F76" s="27"/>
      <c r="G76" s="36"/>
    </row>
    <row r="77" spans="1:7" ht="15.75" thickBot="1" x14ac:dyDescent="0.3">
      <c r="A77" s="37" t="s">
        <v>144</v>
      </c>
      <c r="B77" s="5" t="s">
        <v>145</v>
      </c>
      <c r="C77" s="11">
        <v>6907.5334000000003</v>
      </c>
      <c r="D77" s="29">
        <v>6907.5334000000003</v>
      </c>
      <c r="E77" s="13">
        <f>D77/C77*100</f>
        <v>100</v>
      </c>
      <c r="F77" s="29">
        <v>6471.1</v>
      </c>
      <c r="G77" s="38">
        <f t="shared" ref="G77" si="23">D77/F77*100</f>
        <v>106.74434640169368</v>
      </c>
    </row>
    <row r="78" spans="1:7" ht="15.75" thickBot="1" x14ac:dyDescent="0.3">
      <c r="A78" s="15" t="s">
        <v>146</v>
      </c>
      <c r="B78" s="46" t="s">
        <v>147</v>
      </c>
      <c r="C78" s="18">
        <f>SUM(C79)</f>
        <v>27.898250000000001</v>
      </c>
      <c r="D78" s="19">
        <f>SUM(D79)</f>
        <v>27.898250000000001</v>
      </c>
      <c r="E78" s="21"/>
      <c r="F78" s="19">
        <v>0</v>
      </c>
      <c r="G78" s="22"/>
    </row>
    <row r="79" spans="1:7" x14ac:dyDescent="0.25">
      <c r="A79" s="33" t="s">
        <v>148</v>
      </c>
      <c r="B79" s="4" t="s">
        <v>149</v>
      </c>
      <c r="C79" s="9">
        <v>27.898250000000001</v>
      </c>
      <c r="D79" s="30">
        <v>27.898250000000001</v>
      </c>
      <c r="E79" s="13">
        <f>D79/C79*100</f>
        <v>100</v>
      </c>
      <c r="F79" s="30">
        <v>0</v>
      </c>
      <c r="G79" s="34"/>
    </row>
    <row r="80" spans="1:7" ht="24" x14ac:dyDescent="0.25">
      <c r="A80" s="39" t="s">
        <v>150</v>
      </c>
      <c r="B80" s="47" t="s">
        <v>151</v>
      </c>
      <c r="C80" s="10"/>
      <c r="D80" s="27"/>
      <c r="E80" s="14"/>
      <c r="F80" s="27"/>
      <c r="G80" s="36"/>
    </row>
    <row r="81" spans="1:7" ht="24" x14ac:dyDescent="0.25">
      <c r="A81" s="35" t="s">
        <v>152</v>
      </c>
      <c r="B81" s="1" t="s">
        <v>153</v>
      </c>
      <c r="C81" s="10"/>
      <c r="D81" s="27"/>
      <c r="E81" s="14"/>
      <c r="F81" s="27"/>
      <c r="G81" s="36"/>
    </row>
    <row r="82" spans="1:7" x14ac:dyDescent="0.25">
      <c r="A82" s="35" t="s">
        <v>154</v>
      </c>
      <c r="B82" s="1" t="s">
        <v>155</v>
      </c>
      <c r="C82" s="10"/>
      <c r="D82" s="27"/>
      <c r="E82" s="14"/>
      <c r="F82" s="27"/>
      <c r="G82" s="36"/>
    </row>
    <row r="83" spans="1:7" ht="15.75" thickBot="1" x14ac:dyDescent="0.3">
      <c r="A83" s="40" t="s">
        <v>156</v>
      </c>
      <c r="B83" s="41" t="s">
        <v>157</v>
      </c>
      <c r="C83" s="42"/>
      <c r="D83" s="28"/>
      <c r="E83" s="43"/>
      <c r="F83" s="28"/>
      <c r="G83" s="44"/>
    </row>
    <row r="84" spans="1:7" x14ac:dyDescent="0.25">
      <c r="A84" s="2"/>
      <c r="E84" s="32"/>
    </row>
    <row r="85" spans="1:7" x14ac:dyDescent="0.25">
      <c r="A85" s="3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2023-11-14T09:03:40Z</cp:lastPrinted>
  <dcterms:created xsi:type="dcterms:W3CDTF">2017-12-11T14:03:53Z</dcterms:created>
  <dcterms:modified xsi:type="dcterms:W3CDTF">2024-01-22T11:59:45Z</dcterms:modified>
</cp:coreProperties>
</file>