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1 год\январь\"/>
    </mc:Choice>
  </mc:AlternateContent>
  <bookViews>
    <workbookView xWindow="0" yWindow="0" windowWidth="28800" windowHeight="11130"/>
  </bookViews>
  <sheets>
    <sheet name="Приложение" sheetId="3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3" l="1"/>
  <c r="E78" i="3"/>
  <c r="E55" i="3"/>
  <c r="E57" i="3"/>
  <c r="E21" i="3"/>
  <c r="E13" i="3"/>
  <c r="D55" i="3"/>
  <c r="C55" i="3"/>
  <c r="F74" i="3" l="1"/>
  <c r="F69" i="3"/>
  <c r="F63" i="3"/>
  <c r="F52" i="3"/>
  <c r="F43" i="3"/>
  <c r="F40" i="3"/>
  <c r="F34" i="3"/>
  <c r="F23" i="3"/>
  <c r="F19" i="3"/>
  <c r="F16" i="3"/>
  <c r="F5" i="3"/>
  <c r="F4" i="3" s="1"/>
  <c r="E41" i="3" l="1"/>
  <c r="E27" i="3" l="1"/>
  <c r="G64" i="3" l="1"/>
  <c r="G32" i="3"/>
  <c r="G22" i="3"/>
  <c r="G17" i="3"/>
  <c r="C74" i="3" l="1"/>
  <c r="D74" i="3" l="1"/>
  <c r="E39" i="3" l="1"/>
  <c r="E77" i="3"/>
  <c r="E64" i="3"/>
  <c r="E67" i="3"/>
  <c r="E66" i="3"/>
  <c r="E35" i="3"/>
  <c r="E17" i="3"/>
  <c r="E22" i="3"/>
  <c r="E33" i="3"/>
  <c r="E32" i="3"/>
  <c r="G11" i="3"/>
  <c r="C78" i="3" l="1"/>
  <c r="C5" i="3"/>
  <c r="C52" i="3" l="1"/>
  <c r="D52" i="3"/>
  <c r="G71" i="3"/>
  <c r="G73" i="3" l="1"/>
  <c r="G70" i="3"/>
  <c r="G54" i="3"/>
  <c r="G53" i="3"/>
  <c r="G51" i="3"/>
  <c r="G50" i="3"/>
  <c r="G46" i="3"/>
  <c r="G45" i="3"/>
  <c r="G44" i="3"/>
  <c r="G37" i="3"/>
  <c r="G31" i="3"/>
  <c r="G20" i="3"/>
  <c r="G15" i="3"/>
  <c r="G10" i="3"/>
  <c r="G8" i="3"/>
  <c r="G7" i="3"/>
  <c r="G6" i="3"/>
  <c r="E73" i="3"/>
  <c r="E71" i="3"/>
  <c r="E70" i="3"/>
  <c r="E54" i="3"/>
  <c r="E53" i="3"/>
  <c r="E51" i="3"/>
  <c r="E50" i="3"/>
  <c r="E46" i="3"/>
  <c r="E45" i="3"/>
  <c r="E44" i="3"/>
  <c r="E37" i="3"/>
  <c r="E31" i="3"/>
  <c r="E20" i="3"/>
  <c r="E15" i="3"/>
  <c r="E11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C34" i="3"/>
  <c r="D23" i="3"/>
  <c r="G23" i="3" s="1"/>
  <c r="C23" i="3"/>
  <c r="D19" i="3"/>
  <c r="C19" i="3"/>
  <c r="D16" i="3"/>
  <c r="G16" i="3" s="1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<sst xmlns="http://schemas.openxmlformats.org/spreadsheetml/2006/main" count="168" uniqueCount="168">
  <si>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</si>
  <si>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</si>
  <si>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</si>
  <si>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</si>
  <si>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</si>
  <si>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</si>
  <si>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</si>
  <si>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</si>
  <si>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</si>
  <si>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</si>
  <si>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</si>
  <si>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</si>
  <si>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</si>
  <si>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</si>
  <si>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</si>
  <si>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</si>
  <si>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</si>
  <si>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</si>
  <si>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</si>
  <si>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</si>
  <si>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</si>
  <si>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</si>
  <si>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</si>
  <si>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</si>
  <si>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</si>
  <si>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</si>
  <si>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</si>
  <si>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</si>
  <si>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</si>
  <si>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</si>
  <si>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</si>
  <si>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</si>
  <si>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</si>
  <si>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</si>
  <si>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</si>
  <si>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</si>
  <si>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</si>
  <si>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</si>
  <si>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</si>
  <si>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</si>
  <si>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</si>
  <si>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</si>
  <si>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</si>
  <si>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</si>
  <si>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</si>
  <si>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</si>
  <si>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</si>
  <si>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</si>
  <si>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</si>
  <si>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</si>
  <si>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</si>
  <si>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</si>
  <si>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</si>
  <si>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</si>
  <si>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</si>
  <si>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</si>
  <si>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</si>
  <si>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</si>
  <si>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</si>
  <si>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</si>
  <si>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</si>
  <si>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</si>
  <si>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</si>
  <si>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</si>
  <si>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</si>
  <si>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</si>
  <si>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</si>
  <si>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</si>
  <si>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</si>
  <si>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</si>
  <si>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</si>
  <si>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</si>
  <si>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</si>
  <si>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</si>
  <si>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</si>
  <si>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</si>
  <si>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</si>
  <si>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</si>
  <si>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</si>
  <si>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</si>
  <si>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</si>
  <si>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</si>
  <si>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</si>
  <si>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</si>
  <si>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</si>
  <si>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</si>
  <si>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</si>
  <si>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</si>
  <si>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</si>
  <si>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</si>
  <si>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</si>
  <si>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</si>
  <si>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</si>
  <si>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</si>
  <si>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</si>
  <si>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</si>
  <si>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</si>
  <si>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</si>
  <si>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</si>
  <si>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</si>
  <si>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</si>
  <si>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</si>
  <si>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</si>
  <si>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</si>
  <si>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</si>
  <si>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</si>
  <si>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</si>
  <si>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</si>
  <si>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</si>
  <si>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</si>
  <si>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</si>
  <si>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</si>
  <si>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</si>
  <si>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</si>
  <si>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</si>
  <si>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</si>
  <si>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</si>
  <si>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</si>
  <si>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</si>
  <si>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</si>
  <si>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</si>
  <si>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</si>
  <si>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</si>
  <si>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</si>
  <si>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</si>
  <si>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</si>
  <si>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</si>
  <si>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</si>
  <si>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</si>
  <si>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</si>
  <si>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</si>
  <si>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</si>
  <si>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</si>
  <si>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</si>
  <si>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</si>
  <si>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</si>
  <si>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</si>
  <si>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</si>
  <si>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</si>
  <si>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</si>
  <si>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</si>
  <si>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</si>
  <si>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</si>
  <si>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</si>
  <si>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</si>
  <si>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</si>
  <si>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</si>
  <si>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</si>
  <si>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</si>
  <si>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</si>
  <si>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</si>
  <si>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</si>
  <si>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</si>
  <si>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</si>
  <si>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</si>
  <si>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</si>
  <si>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</si>
  <si>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</si>
  <si>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</si>
  <si>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</si>
  <si>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</si>
  <si>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</si>
  <si>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01.02.2021</t>
    </r>
    <r>
      <rPr>
        <b/>
        <sz val="11"/>
        <rFont val="Times New Roman"/>
        <family val="1"/>
        <charset val="204"/>
      </rPr>
      <t>)</t>
    </r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</si>
  <si>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</si>
  <si>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01.02.2021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</si>
  <si>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</si>
  <si>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</si>
  <si>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2020</t>
    </r>
    <r>
      <rPr>
        <sz val="9"/>
        <color rgb="FF000000"/>
        <rFont val="Times New Roman"/>
        <family val="1"/>
        <charset val="204"/>
      </rPr>
      <t xml:space="preserve"> года,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</si>
</sst>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zoomScaleSheetLayoutView="70" workbookViewId="0">
      <selection activeCell="F13" sqref="F13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30" customHeight="1" x14ac:dyDescent="0.25">
      <c r="A1" s="12" t="s">
        <v>162</v>
      </c>
      <c r="B1" s="12"/>
      <c r="C1" s="12"/>
      <c r="D1" s="12"/>
      <c r="E1" s="12"/>
      <c r="F1" s="12"/>
      <c r="G1" s="12"/>
    </row>
    <row r="3" spans="1:7" ht="60" x14ac:dyDescent="0.25">
      <c r="A3" s="1" t="s">
        <v>159</v>
      </c>
      <c r="B3" s="1" t="s">
        <v>160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</row>
    <row r="4" spans="1:7" x14ac:dyDescent="0.25">
      <c r="A4" s="5"/>
      <c r="B4" s="2" t="s">
        <v>0</v>
      </c>
      <c r="C4" s="10">
        <f>SUM(C5,C16,C19,C23,C34,C40,C43,C52,C55,C63,C69,C74,C78)</f>
        <v>4385608.2499999991</v>
      </c>
      <c r="D4" s="10">
        <f>SUM(D5,D16,D19,D23,D34,D40,D43,D52,D55,D63,D69,D74,D78)</f>
        <v>52989.391340000002</v>
      </c>
      <c r="E4" s="8">
        <f>D4/C4*100</f>
        <v>1.2082563767523016</v>
      </c>
      <c r="F4" s="10">
        <f>SUM(F5,F16,F19,F23,F34,F40,F43,F52,F55,F63,F69,F74,F78)</f>
        <v>64967.832819999996</v>
      </c>
      <c r="G4" s="8">
        <f>D4/F4*100</f>
        <v>81.562504150034542</v>
      </c>
    </row>
    <row r="5" spans="1:7" x14ac:dyDescent="0.25">
      <c r="A5" s="5" t="s">
        <v>1</v>
      </c>
      <c r="B5" s="2" t="s">
        <v>2</v>
      </c>
      <c r="C5" s="10">
        <f>SUM(C6:C15)</f>
        <v>478071.88</v>
      </c>
      <c r="D5" s="10">
        <f>SUM(D6:D15)</f>
        <v>12207.040219999999</v>
      </c>
      <c r="E5" s="8">
        <f>D5/C5*100</f>
        <v>2.5533901345546615</v>
      </c>
      <c r="F5" s="10">
        <f>SUM(F6:F15)</f>
        <v>15618.00489</v>
      </c>
      <c r="G5" s="8">
        <f>D5/F5*100</f>
        <v>78.160048648825835</v>
      </c>
    </row>
    <row r="6" spans="1:7" ht="24" x14ac:dyDescent="0.25">
      <c r="A6" s="4" t="s">
        <v>3</v>
      </c>
      <c r="B6" s="3" t="s">
        <v>4</v>
      </c>
      <c r="C6" s="11">
        <v>3213.33</v>
      </c>
      <c r="D6" s="11">
        <v>54</v>
      </c>
      <c r="E6" s="11">
        <f>D6/C6*100</f>
        <v>1.6804996685681208</v>
      </c>
      <c r="F6" s="11">
        <v>53.3</v>
      </c>
      <c r="G6" s="9">
        <f t="shared" ref="G6:G17" si="0">D6/F6*100</f>
        <v>101.31332082551596</v>
      </c>
    </row>
    <row r="7" spans="1:7" ht="36" x14ac:dyDescent="0.25">
      <c r="A7" s="4" t="s">
        <v>5</v>
      </c>
      <c r="B7" s="3" t="s">
        <v>6</v>
      </c>
      <c r="C7" s="11">
        <v>3480.8</v>
      </c>
      <c r="D7" s="11">
        <v>515.17058999999995</v>
      </c>
      <c r="E7" s="11">
        <f t="shared" ref="E7:E8" si="1">D7/C7*100</f>
        <v>14.800350206848996</v>
      </c>
      <c r="F7" s="11">
        <v>49.353549999999998</v>
      </c>
      <c r="G7" s="9">
        <f t="shared" si="0"/>
        <v>1043.8369478993911</v>
      </c>
    </row>
    <row r="8" spans="1:7" ht="36" x14ac:dyDescent="0.25">
      <c r="A8" s="4" t="s">
        <v>7</v>
      </c>
      <c r="B8" s="3" t="s">
        <v>8</v>
      </c>
      <c r="C8" s="11">
        <v>201173.36</v>
      </c>
      <c r="D8" s="11">
        <v>5978.2706600000001</v>
      </c>
      <c r="E8" s="11">
        <f t="shared" si="1"/>
        <v>2.9717009548381559</v>
      </c>
      <c r="F8" s="11">
        <v>6769.9865900000004</v>
      </c>
      <c r="G8" s="9">
        <f t="shared" si="0"/>
        <v>88.305502241770313</v>
      </c>
    </row>
    <row r="9" spans="1:7" x14ac:dyDescent="0.25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 x14ac:dyDescent="0.25">
      <c r="A10" s="4" t="s">
        <v>11</v>
      </c>
      <c r="B10" s="3" t="s">
        <v>12</v>
      </c>
      <c r="C10" s="11">
        <v>27201.42</v>
      </c>
      <c r="D10" s="11">
        <v>1838.1956499999999</v>
      </c>
      <c r="E10" s="11">
        <f t="shared" ref="E10:E13" si="2">D10/C10*100</f>
        <v>6.757719449940482</v>
      </c>
      <c r="F10" s="11">
        <v>1291.3227999999999</v>
      </c>
      <c r="G10" s="9">
        <f t="shared" si="0"/>
        <v>142.34981756691664</v>
      </c>
    </row>
    <row r="11" spans="1:7" x14ac:dyDescent="0.25">
      <c r="A11" s="4" t="s">
        <v>13</v>
      </c>
      <c r="B11" s="3" t="s">
        <v>14</v>
      </c>
      <c r="C11" s="11">
        <v>2340.35</v>
      </c>
      <c r="D11" s="11">
        <v>41.4</v>
      </c>
      <c r="E11" s="11">
        <f t="shared" si="2"/>
        <v>1.7689661802721814</v>
      </c>
      <c r="F11" s="11">
        <v>41</v>
      </c>
      <c r="G11" s="9">
        <f t="shared" si="0"/>
        <v>100.97560975609755</v>
      </c>
    </row>
    <row r="12" spans="1:7" x14ac:dyDescent="0.25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 x14ac:dyDescent="0.25">
      <c r="A13" s="4" t="s">
        <v>17</v>
      </c>
      <c r="B13" s="3" t="s">
        <v>18</v>
      </c>
      <c r="C13" s="11">
        <v>10504.75</v>
      </c>
      <c r="D13" s="11">
        <v>0</v>
      </c>
      <c r="E13" s="11">
        <f t="shared" si="2"/>
        <v>0</v>
      </c>
      <c r="F13" s="11">
        <v>0</v>
      </c>
      <c r="G13" s="11"/>
    </row>
    <row r="14" spans="1:7" ht="24" x14ac:dyDescent="0.25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 x14ac:dyDescent="0.25">
      <c r="A15" s="4" t="s">
        <v>21</v>
      </c>
      <c r="B15" s="3" t="s">
        <v>22</v>
      </c>
      <c r="C15" s="11">
        <v>230157.87</v>
      </c>
      <c r="D15" s="11">
        <v>3780.0033199999998</v>
      </c>
      <c r="E15" s="11">
        <f>D15/C15*100</f>
        <v>1.6423524079363438</v>
      </c>
      <c r="F15" s="11">
        <v>7413.0419499999998</v>
      </c>
      <c r="G15" s="9">
        <f t="shared" si="0"/>
        <v>50.991257644238743</v>
      </c>
    </row>
    <row r="16" spans="1:7" x14ac:dyDescent="0.25">
      <c r="A16" s="5" t="s">
        <v>23</v>
      </c>
      <c r="B16" s="2" t="s">
        <v>24</v>
      </c>
      <c r="C16" s="10">
        <f>SUM(C17:C18)</f>
        <v>7547</v>
      </c>
      <c r="D16" s="10">
        <f>SUM(D17:D18)</f>
        <v>0</v>
      </c>
      <c r="E16" s="10">
        <f t="shared" ref="E16:E17" si="3">D16/C16*100</f>
        <v>0</v>
      </c>
      <c r="F16" s="10">
        <f>SUM(F17:F18)</f>
        <v>132</v>
      </c>
      <c r="G16" s="10">
        <f t="shared" si="0"/>
        <v>0</v>
      </c>
    </row>
    <row r="17" spans="1:7" x14ac:dyDescent="0.25">
      <c r="A17" s="4" t="s">
        <v>25</v>
      </c>
      <c r="B17" s="3" t="s">
        <v>26</v>
      </c>
      <c r="C17" s="11">
        <v>7547</v>
      </c>
      <c r="D17" s="11">
        <v>0</v>
      </c>
      <c r="E17" s="11">
        <f t="shared" si="3"/>
        <v>0</v>
      </c>
      <c r="F17" s="11">
        <v>132</v>
      </c>
      <c r="G17" s="11">
        <f t="shared" si="0"/>
        <v>0</v>
      </c>
    </row>
    <row r="18" spans="1:7" x14ac:dyDescent="0.25">
      <c r="A18" s="4" t="s">
        <v>27</v>
      </c>
      <c r="B18" s="3" t="s">
        <v>28</v>
      </c>
      <c r="C18" s="11"/>
      <c r="D18" s="11"/>
      <c r="E18" s="11"/>
      <c r="F18" s="11"/>
      <c r="G18" s="11"/>
    </row>
    <row r="19" spans="1:7" ht="24" x14ac:dyDescent="0.25">
      <c r="A19" s="5" t="s">
        <v>29</v>
      </c>
      <c r="B19" s="2" t="s">
        <v>30</v>
      </c>
      <c r="C19" s="10">
        <f>SUM(C20:C22)</f>
        <v>36472.51</v>
      </c>
      <c r="D19" s="10">
        <f>SUM(D20:D22)</f>
        <v>532.82000000000005</v>
      </c>
      <c r="E19" s="10">
        <f>D19/C19*100</f>
        <v>1.4608810855079621</v>
      </c>
      <c r="F19" s="10">
        <f>SUM(F20:F22)</f>
        <v>727.03445999999997</v>
      </c>
      <c r="G19" s="8">
        <f>D19/F19*100</f>
        <v>73.286760025102538</v>
      </c>
    </row>
    <row r="20" spans="1:7" ht="24" x14ac:dyDescent="0.25">
      <c r="A20" s="4" t="s">
        <v>31</v>
      </c>
      <c r="B20" s="3" t="s">
        <v>32</v>
      </c>
      <c r="C20" s="11">
        <v>1386.64</v>
      </c>
      <c r="D20" s="11">
        <v>0</v>
      </c>
      <c r="E20" s="11">
        <f>D20/C20*100</f>
        <v>0</v>
      </c>
      <c r="F20" s="11">
        <v>723.02423999999996</v>
      </c>
      <c r="G20" s="9">
        <f t="shared" ref="G20:G22" si="4">D20/F20*100</f>
        <v>0</v>
      </c>
    </row>
    <row r="21" spans="1:7" x14ac:dyDescent="0.25">
      <c r="A21" s="4" t="s">
        <v>33</v>
      </c>
      <c r="B21" s="3" t="s">
        <v>34</v>
      </c>
      <c r="C21" s="11">
        <v>24387.59</v>
      </c>
      <c r="D21" s="11">
        <v>532.82000000000005</v>
      </c>
      <c r="E21" s="11">
        <f>D21/C21*100</f>
        <v>2.1847997280584104</v>
      </c>
      <c r="F21" s="11"/>
      <c r="G21" s="9"/>
    </row>
    <row r="22" spans="1:7" ht="24" x14ac:dyDescent="0.25">
      <c r="A22" s="4" t="s">
        <v>35</v>
      </c>
      <c r="B22" s="3" t="s">
        <v>36</v>
      </c>
      <c r="C22" s="11">
        <v>10698.28</v>
      </c>
      <c r="D22" s="11">
        <v>0</v>
      </c>
      <c r="E22" s="11">
        <f>D22/C22*100</f>
        <v>0</v>
      </c>
      <c r="F22" s="11">
        <v>4.0102200000000003</v>
      </c>
      <c r="G22" s="11">
        <f t="shared" si="4"/>
        <v>0</v>
      </c>
    </row>
    <row r="23" spans="1:7" x14ac:dyDescent="0.25">
      <c r="A23" s="5" t="s">
        <v>37</v>
      </c>
      <c r="B23" s="2" t="s">
        <v>38</v>
      </c>
      <c r="C23" s="10">
        <f>SUM(C24:C33)</f>
        <v>211337.43</v>
      </c>
      <c r="D23" s="10">
        <f>SUM(D24:D33)</f>
        <v>456.77143999999998</v>
      </c>
      <c r="E23" s="10">
        <f>D23/C23*100</f>
        <v>0.21613371564137973</v>
      </c>
      <c r="F23" s="10">
        <f>SUM(F24:F33)</f>
        <v>581.11032999999998</v>
      </c>
      <c r="G23" s="8">
        <f>D23/F23*100</f>
        <v>78.603221525936391</v>
      </c>
    </row>
    <row r="24" spans="1:7" x14ac:dyDescent="0.25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 x14ac:dyDescent="0.25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 x14ac:dyDescent="0.25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 x14ac:dyDescent="0.25">
      <c r="A27" s="4" t="s">
        <v>45</v>
      </c>
      <c r="B27" s="3" t="s">
        <v>46</v>
      </c>
      <c r="C27" s="11">
        <v>1606</v>
      </c>
      <c r="D27" s="11">
        <v>0</v>
      </c>
      <c r="E27" s="11">
        <f>D27/C27*100</f>
        <v>0</v>
      </c>
      <c r="F27" s="11">
        <v>0</v>
      </c>
      <c r="G27" s="11"/>
    </row>
    <row r="28" spans="1:7" x14ac:dyDescent="0.25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 x14ac:dyDescent="0.25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 x14ac:dyDescent="0.25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 x14ac:dyDescent="0.25">
      <c r="A31" s="4" t="s">
        <v>53</v>
      </c>
      <c r="B31" s="3" t="s">
        <v>54</v>
      </c>
      <c r="C31" s="11">
        <v>196809.03</v>
      </c>
      <c r="D31" s="11">
        <v>436.02361999999999</v>
      </c>
      <c r="E31" s="11">
        <f t="shared" ref="E31:E36" si="5">D31/C31*100</f>
        <v>0.22154655200526113</v>
      </c>
      <c r="F31" s="11">
        <v>419.14238999999998</v>
      </c>
      <c r="G31" s="9">
        <f t="shared" ref="G31:G35" si="6">D31/F31*100</f>
        <v>104.02756447516559</v>
      </c>
    </row>
    <row r="32" spans="1:7" x14ac:dyDescent="0.25">
      <c r="A32" s="4" t="s">
        <v>55</v>
      </c>
      <c r="B32" s="3" t="s">
        <v>56</v>
      </c>
      <c r="C32" s="11">
        <v>5910.4</v>
      </c>
      <c r="D32" s="11">
        <v>20.747820000000001</v>
      </c>
      <c r="E32" s="11">
        <f t="shared" si="5"/>
        <v>0.35103918516513272</v>
      </c>
      <c r="F32" s="11">
        <v>161.96794</v>
      </c>
      <c r="G32" s="11">
        <f t="shared" si="6"/>
        <v>12.809831377740558</v>
      </c>
    </row>
    <row r="33" spans="1:7" x14ac:dyDescent="0.25">
      <c r="A33" s="4" t="s">
        <v>57</v>
      </c>
      <c r="B33" s="3" t="s">
        <v>58</v>
      </c>
      <c r="C33" s="11">
        <v>7012</v>
      </c>
      <c r="D33" s="11">
        <v>0</v>
      </c>
      <c r="E33" s="11">
        <f t="shared" si="5"/>
        <v>0</v>
      </c>
      <c r="F33" s="11">
        <v>0</v>
      </c>
      <c r="G33" s="11"/>
    </row>
    <row r="34" spans="1:7" x14ac:dyDescent="0.25">
      <c r="A34" s="5" t="s">
        <v>59</v>
      </c>
      <c r="B34" s="2" t="s">
        <v>60</v>
      </c>
      <c r="C34" s="10">
        <f>SUM(C35:C39)</f>
        <v>220840.59999999998</v>
      </c>
      <c r="D34" s="10">
        <f>SUM(D35:D39)</f>
        <v>3197.02594</v>
      </c>
      <c r="E34" s="10">
        <f>D34/C34*100</f>
        <v>1.4476622233411793</v>
      </c>
      <c r="F34" s="10">
        <f>SUM(F35:F39)</f>
        <v>1991.6401800000001</v>
      </c>
      <c r="G34" s="8">
        <f>D34/F34*100</f>
        <v>160.52226562330151</v>
      </c>
    </row>
    <row r="35" spans="1:7" x14ac:dyDescent="0.25">
      <c r="A35" s="4" t="s">
        <v>61</v>
      </c>
      <c r="B35" s="3" t="s">
        <v>62</v>
      </c>
      <c r="C35" s="11">
        <v>31591.61</v>
      </c>
      <c r="D35" s="11">
        <v>0</v>
      </c>
      <c r="E35" s="11">
        <f t="shared" si="5"/>
        <v>0</v>
      </c>
      <c r="F35" s="11">
        <v>0</v>
      </c>
      <c r="G35" s="11"/>
    </row>
    <row r="36" spans="1:7" x14ac:dyDescent="0.25">
      <c r="A36" s="4" t="s">
        <v>63</v>
      </c>
      <c r="B36" s="3" t="s">
        <v>64</v>
      </c>
      <c r="C36" s="11"/>
      <c r="D36" s="11"/>
      <c r="E36" s="11"/>
      <c r="F36" s="11"/>
      <c r="G36" s="11"/>
    </row>
    <row r="37" spans="1:7" x14ac:dyDescent="0.25">
      <c r="A37" s="4" t="s">
        <v>65</v>
      </c>
      <c r="B37" s="3" t="s">
        <v>66</v>
      </c>
      <c r="C37" s="11">
        <v>188586.99</v>
      </c>
      <c r="D37" s="11">
        <v>3197.02594</v>
      </c>
      <c r="E37" s="11">
        <f t="shared" ref="E37" si="7">D37/C37*100</f>
        <v>1.6952526470675418</v>
      </c>
      <c r="F37" s="11">
        <v>1991.6401800000001</v>
      </c>
      <c r="G37" s="9">
        <f t="shared" ref="G37:G39" si="8">D37/F37*100</f>
        <v>160.52226562330151</v>
      </c>
    </row>
    <row r="38" spans="1:7" ht="24" x14ac:dyDescent="0.25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 x14ac:dyDescent="0.25">
      <c r="A39" s="4" t="s">
        <v>69</v>
      </c>
      <c r="B39" s="3" t="s">
        <v>70</v>
      </c>
      <c r="C39" s="11">
        <v>662</v>
      </c>
      <c r="D39" s="11">
        <v>0</v>
      </c>
      <c r="E39" s="11">
        <f>D39/C39*100</f>
        <v>0</v>
      </c>
      <c r="F39" s="11">
        <v>0</v>
      </c>
      <c r="G39" s="11"/>
    </row>
    <row r="40" spans="1:7" x14ac:dyDescent="0.25">
      <c r="A40" s="5" t="s">
        <v>71</v>
      </c>
      <c r="B40" s="2" t="s">
        <v>72</v>
      </c>
      <c r="C40" s="10">
        <f>SUM(C41:C42)</f>
        <v>300</v>
      </c>
      <c r="D40" s="10">
        <f>SUM(D41:D42)</f>
        <v>0</v>
      </c>
      <c r="E40" s="10">
        <f t="shared" ref="E40:E41" si="9">D40/C40*100</f>
        <v>0</v>
      </c>
      <c r="F40" s="10">
        <f>SUM(F41:F42)</f>
        <v>0</v>
      </c>
      <c r="G40" s="10"/>
    </row>
    <row r="41" spans="1:7" x14ac:dyDescent="0.25">
      <c r="A41" s="4" t="s">
        <v>73</v>
      </c>
      <c r="B41" s="3" t="s">
        <v>74</v>
      </c>
      <c r="C41" s="11">
        <v>300</v>
      </c>
      <c r="D41" s="11">
        <v>0</v>
      </c>
      <c r="E41" s="11">
        <f t="shared" si="9"/>
        <v>0</v>
      </c>
      <c r="F41" s="11">
        <v>0</v>
      </c>
      <c r="G41" s="11"/>
    </row>
    <row r="42" spans="1:7" x14ac:dyDescent="0.25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 x14ac:dyDescent="0.25">
      <c r="A43" s="5" t="s">
        <v>77</v>
      </c>
      <c r="B43" s="2" t="s">
        <v>78</v>
      </c>
      <c r="C43" s="10">
        <f>SUM(C44:C51)</f>
        <v>2098717.7599999998</v>
      </c>
      <c r="D43" s="10">
        <f>SUM(D44:D51)</f>
        <v>27369.882300000001</v>
      </c>
      <c r="E43" s="10">
        <f>D43/C43*100</f>
        <v>1.304124014274316</v>
      </c>
      <c r="F43" s="10">
        <f>SUM(F44:F51)</f>
        <v>35168.153050000001</v>
      </c>
      <c r="G43" s="8">
        <f>D43/F43*100</f>
        <v>77.825759746572771</v>
      </c>
    </row>
    <row r="44" spans="1:7" x14ac:dyDescent="0.25">
      <c r="A44" s="4" t="s">
        <v>79</v>
      </c>
      <c r="B44" s="3" t="s">
        <v>80</v>
      </c>
      <c r="C44" s="11">
        <v>906223.17</v>
      </c>
      <c r="D44" s="11">
        <v>10598.00431</v>
      </c>
      <c r="E44" s="11">
        <f t="shared" ref="E44:E46" si="10">D44/C44*100</f>
        <v>1.169469581096674</v>
      </c>
      <c r="F44" s="11">
        <v>13812.664930000001</v>
      </c>
      <c r="G44" s="9">
        <f t="shared" ref="G44:G46" si="11">D44/F44*100</f>
        <v>76.726716847970337</v>
      </c>
    </row>
    <row r="45" spans="1:7" x14ac:dyDescent="0.25">
      <c r="A45" s="4" t="s">
        <v>81</v>
      </c>
      <c r="B45" s="3" t="s">
        <v>82</v>
      </c>
      <c r="C45" s="11">
        <v>946690.91</v>
      </c>
      <c r="D45" s="11">
        <v>12871.65869</v>
      </c>
      <c r="E45" s="11">
        <f t="shared" si="10"/>
        <v>1.359647436564063</v>
      </c>
      <c r="F45" s="11">
        <v>13365.78047</v>
      </c>
      <c r="G45" s="9">
        <f t="shared" si="11"/>
        <v>96.303083227282727</v>
      </c>
    </row>
    <row r="46" spans="1:7" x14ac:dyDescent="0.25">
      <c r="A46" s="4" t="s">
        <v>83</v>
      </c>
      <c r="B46" s="3" t="s">
        <v>84</v>
      </c>
      <c r="C46" s="11">
        <v>170050.2</v>
      </c>
      <c r="D46" s="11">
        <v>2987.6820499999999</v>
      </c>
      <c r="E46" s="11">
        <f t="shared" si="10"/>
        <v>1.7569412150059214</v>
      </c>
      <c r="F46" s="11">
        <v>6460.1391700000004</v>
      </c>
      <c r="G46" s="9">
        <f t="shared" si="11"/>
        <v>46.24795180689582</v>
      </c>
    </row>
    <row r="47" spans="1:7" x14ac:dyDescent="0.25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 x14ac:dyDescent="0.25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 x14ac:dyDescent="0.25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 x14ac:dyDescent="0.25">
      <c r="A50" s="4" t="s">
        <v>91</v>
      </c>
      <c r="B50" s="3" t="s">
        <v>92</v>
      </c>
      <c r="C50" s="11">
        <v>15079.68</v>
      </c>
      <c r="D50" s="11">
        <v>500</v>
      </c>
      <c r="E50" s="11">
        <f t="shared" ref="E50:E51" si="12">D50/C50*100</f>
        <v>3.3157202274849333</v>
      </c>
      <c r="F50" s="11">
        <v>958</v>
      </c>
      <c r="G50" s="9">
        <f t="shared" ref="G50:G54" si="13">D50/F50*100</f>
        <v>52.192066805845513</v>
      </c>
    </row>
    <row r="51" spans="1:7" x14ac:dyDescent="0.25">
      <c r="A51" s="4" t="s">
        <v>93</v>
      </c>
      <c r="B51" s="3" t="s">
        <v>94</v>
      </c>
      <c r="C51" s="11">
        <v>60673.8</v>
      </c>
      <c r="D51" s="11">
        <v>412.53724999999997</v>
      </c>
      <c r="E51" s="11">
        <f t="shared" si="12"/>
        <v>0.67992650864129156</v>
      </c>
      <c r="F51" s="11">
        <v>571.56848000000002</v>
      </c>
      <c r="G51" s="9">
        <f t="shared" si="13"/>
        <v>72.176347093177696</v>
      </c>
    </row>
    <row r="52" spans="1:7" x14ac:dyDescent="0.25">
      <c r="A52" s="5" t="s">
        <v>95</v>
      </c>
      <c r="B52" s="2" t="s">
        <v>96</v>
      </c>
      <c r="C52" s="10">
        <f>SUM(C53:C54)</f>
        <v>113952.72</v>
      </c>
      <c r="D52" s="10">
        <f>SUM(D53:D54)</f>
        <v>5591.8714199999995</v>
      </c>
      <c r="E52" s="10">
        <f>D52/C52*100</f>
        <v>4.9071855590634428</v>
      </c>
      <c r="F52" s="10">
        <f>SUM(F53:F54)</f>
        <v>6758.5149999999994</v>
      </c>
      <c r="G52" s="8">
        <f>D52/F52*100</f>
        <v>82.738166890211829</v>
      </c>
    </row>
    <row r="53" spans="1:7" x14ac:dyDescent="0.25">
      <c r="A53" s="4" t="s">
        <v>97</v>
      </c>
      <c r="B53" s="3" t="s">
        <v>98</v>
      </c>
      <c r="C53" s="11">
        <v>108365.75</v>
      </c>
      <c r="D53" s="11">
        <v>5337.2</v>
      </c>
      <c r="E53" s="11">
        <f t="shared" ref="E53:E55" si="14">D53/C53*100</f>
        <v>4.925172390723084</v>
      </c>
      <c r="F53" s="11">
        <v>6688.8149999999996</v>
      </c>
      <c r="G53" s="9">
        <f t="shared" si="13"/>
        <v>79.792908011359259</v>
      </c>
    </row>
    <row r="54" spans="1:7" x14ac:dyDescent="0.25">
      <c r="A54" s="4" t="s">
        <v>99</v>
      </c>
      <c r="B54" s="3" t="s">
        <v>100</v>
      </c>
      <c r="C54" s="11">
        <v>5586.97</v>
      </c>
      <c r="D54" s="11">
        <v>254.67142000000001</v>
      </c>
      <c r="E54" s="11">
        <f t="shared" si="14"/>
        <v>4.5583101394852665</v>
      </c>
      <c r="F54" s="11">
        <v>69.7</v>
      </c>
      <c r="G54" s="9">
        <f t="shared" si="13"/>
        <v>365.3822381635581</v>
      </c>
    </row>
    <row r="55" spans="1:7" x14ac:dyDescent="0.25">
      <c r="A55" s="5" t="s">
        <v>101</v>
      </c>
      <c r="B55" s="2" t="s">
        <v>102</v>
      </c>
      <c r="C55" s="10">
        <f>SUM(C56:C62)</f>
        <v>976000</v>
      </c>
      <c r="D55" s="10">
        <f>SUM(D56:D62)</f>
        <v>0</v>
      </c>
      <c r="E55" s="10">
        <f t="shared" si="14"/>
        <v>0</v>
      </c>
      <c r="F55" s="10"/>
      <c r="G55" s="8"/>
    </row>
    <row r="56" spans="1:7" x14ac:dyDescent="0.25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 x14ac:dyDescent="0.25">
      <c r="A57" s="4" t="s">
        <v>105</v>
      </c>
      <c r="B57" s="3" t="s">
        <v>106</v>
      </c>
      <c r="C57" s="11">
        <v>976000</v>
      </c>
      <c r="D57" s="11">
        <v>0</v>
      </c>
      <c r="E57" s="11">
        <f t="shared" ref="E57" si="15">D57/C57*100</f>
        <v>0</v>
      </c>
      <c r="F57" s="11"/>
      <c r="G57" s="9"/>
    </row>
    <row r="58" spans="1:7" x14ac:dyDescent="0.25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 x14ac:dyDescent="0.25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 x14ac:dyDescent="0.25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 x14ac:dyDescent="0.25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 x14ac:dyDescent="0.25">
      <c r="A62" s="4" t="s">
        <v>115</v>
      </c>
      <c r="B62" s="3" t="s">
        <v>116</v>
      </c>
      <c r="C62" s="11"/>
      <c r="D62" s="11"/>
      <c r="E62" s="11"/>
      <c r="F62" s="11"/>
      <c r="G62" s="11"/>
    </row>
    <row r="63" spans="1:7" x14ac:dyDescent="0.25">
      <c r="A63" s="5" t="s">
        <v>117</v>
      </c>
      <c r="B63" s="2" t="s">
        <v>118</v>
      </c>
      <c r="C63" s="10">
        <f>SUM(C64:C68)</f>
        <v>116044.33</v>
      </c>
      <c r="D63" s="10">
        <f>SUM(D64:D68)</f>
        <v>0</v>
      </c>
      <c r="E63" s="10">
        <f t="shared" ref="E63:E64" si="16">D63/C63*100</f>
        <v>0</v>
      </c>
      <c r="F63" s="10">
        <f>SUM(F64:F68)</f>
        <v>502.14713</v>
      </c>
      <c r="G63" s="10">
        <f t="shared" ref="G63:G67" si="17">D63/F63*100</f>
        <v>0</v>
      </c>
    </row>
    <row r="64" spans="1:7" x14ac:dyDescent="0.25">
      <c r="A64" s="4" t="s">
        <v>119</v>
      </c>
      <c r="B64" s="3" t="s">
        <v>120</v>
      </c>
      <c r="C64" s="11">
        <v>7056.33</v>
      </c>
      <c r="D64" s="11">
        <v>0</v>
      </c>
      <c r="E64" s="11">
        <f t="shared" si="16"/>
        <v>0</v>
      </c>
      <c r="F64" s="11">
        <v>502.14713</v>
      </c>
      <c r="G64" s="11">
        <f t="shared" si="17"/>
        <v>0</v>
      </c>
    </row>
    <row r="65" spans="1:7" x14ac:dyDescent="0.25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 x14ac:dyDescent="0.25">
      <c r="A66" s="4" t="s">
        <v>123</v>
      </c>
      <c r="B66" s="3" t="s">
        <v>124</v>
      </c>
      <c r="C66" s="11">
        <v>45189</v>
      </c>
      <c r="D66" s="11">
        <v>0</v>
      </c>
      <c r="E66" s="11">
        <f t="shared" ref="E66:E67" si="18">D66/C66*100</f>
        <v>0</v>
      </c>
      <c r="F66" s="11">
        <v>0</v>
      </c>
      <c r="G66" s="11"/>
    </row>
    <row r="67" spans="1:7" x14ac:dyDescent="0.25">
      <c r="A67" s="4" t="s">
        <v>125</v>
      </c>
      <c r="B67" s="3" t="s">
        <v>126</v>
      </c>
      <c r="C67" s="11">
        <v>63799</v>
      </c>
      <c r="D67" s="11">
        <v>0</v>
      </c>
      <c r="E67" s="11">
        <f t="shared" si="18"/>
        <v>0</v>
      </c>
      <c r="F67" s="11">
        <v>0</v>
      </c>
      <c r="G67" s="11"/>
    </row>
    <row r="68" spans="1:7" x14ac:dyDescent="0.25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 x14ac:dyDescent="0.25">
      <c r="A69" s="5" t="s">
        <v>129</v>
      </c>
      <c r="B69" s="2" t="s">
        <v>130</v>
      </c>
      <c r="C69" s="10">
        <f>SUM(C70:C73)</f>
        <v>119352.02</v>
      </c>
      <c r="D69" s="10">
        <f>SUM(D70:D73)</f>
        <v>3633.98002</v>
      </c>
      <c r="E69" s="10">
        <f>D69/C69*100</f>
        <v>3.044757868362848</v>
      </c>
      <c r="F69" s="10">
        <f>SUM(F70:F73)</f>
        <v>3489.2277800000002</v>
      </c>
      <c r="G69" s="8">
        <f>D69/F69*100</f>
        <v>104.1485465875776</v>
      </c>
    </row>
    <row r="70" spans="1:7" x14ac:dyDescent="0.25">
      <c r="A70" s="4" t="s">
        <v>131</v>
      </c>
      <c r="B70" s="3" t="s">
        <v>132</v>
      </c>
      <c r="C70" s="11">
        <v>114869.39</v>
      </c>
      <c r="D70" s="11">
        <v>3563.8800200000001</v>
      </c>
      <c r="E70" s="11">
        <f t="shared" ref="E70:E72" si="19">D70/C70*100</f>
        <v>3.1025497915502123</v>
      </c>
      <c r="F70" s="11">
        <v>3394.23578</v>
      </c>
      <c r="G70" s="9">
        <f t="shared" ref="G70:G71" si="20">D70/F70*100</f>
        <v>104.99800989075663</v>
      </c>
    </row>
    <row r="71" spans="1:7" x14ac:dyDescent="0.25">
      <c r="A71" s="4" t="s">
        <v>133</v>
      </c>
      <c r="B71" s="3" t="s">
        <v>134</v>
      </c>
      <c r="C71" s="11">
        <v>85</v>
      </c>
      <c r="D71" s="11">
        <v>0</v>
      </c>
      <c r="E71" s="11">
        <f t="shared" si="19"/>
        <v>0</v>
      </c>
      <c r="F71" s="11">
        <v>12.78</v>
      </c>
      <c r="G71" s="9">
        <f t="shared" si="20"/>
        <v>0</v>
      </c>
    </row>
    <row r="72" spans="1:7" x14ac:dyDescent="0.25">
      <c r="A72" s="4" t="s">
        <v>135</v>
      </c>
      <c r="B72" s="3" t="s">
        <v>136</v>
      </c>
      <c r="C72" s="11"/>
      <c r="D72" s="11"/>
      <c r="E72" s="11"/>
      <c r="F72" s="11"/>
      <c r="G72" s="9"/>
    </row>
    <row r="73" spans="1:7" x14ac:dyDescent="0.25">
      <c r="A73" s="4" t="s">
        <v>137</v>
      </c>
      <c r="B73" s="3" t="s">
        <v>138</v>
      </c>
      <c r="C73" s="11">
        <v>4397.63</v>
      </c>
      <c r="D73" s="11">
        <v>70.099999999999994</v>
      </c>
      <c r="E73" s="11">
        <f>D73/C73*100</f>
        <v>1.5940404263205408</v>
      </c>
      <c r="F73" s="11">
        <v>82.212000000000003</v>
      </c>
      <c r="G73" s="9">
        <f t="shared" ref="G73" si="21">D73/F73*100</f>
        <v>85.267357563372741</v>
      </c>
    </row>
    <row r="74" spans="1:7" x14ac:dyDescent="0.25">
      <c r="A74" s="5" t="s">
        <v>139</v>
      </c>
      <c r="B74" s="2" t="s">
        <v>140</v>
      </c>
      <c r="C74" s="10">
        <f>SUM(C75:C77)</f>
        <v>3972</v>
      </c>
      <c r="D74" s="10">
        <f>SUM(D75:D77)</f>
        <v>0</v>
      </c>
      <c r="E74" s="10">
        <f>D74/C74*100</f>
        <v>0</v>
      </c>
      <c r="F74" s="10">
        <f>SUM(F75:F77)</f>
        <v>0</v>
      </c>
      <c r="G74" s="10"/>
    </row>
    <row r="75" spans="1:7" x14ac:dyDescent="0.25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 x14ac:dyDescent="0.25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 x14ac:dyDescent="0.25">
      <c r="A77" s="4" t="s">
        <v>145</v>
      </c>
      <c r="B77" s="3" t="s">
        <v>146</v>
      </c>
      <c r="C77" s="11">
        <v>3972</v>
      </c>
      <c r="D77" s="11">
        <v>0</v>
      </c>
      <c r="E77" s="11">
        <f>D77/C77*100</f>
        <v>0</v>
      </c>
      <c r="F77" s="11">
        <v>0</v>
      </c>
      <c r="G77" s="11"/>
    </row>
    <row r="78" spans="1:7" x14ac:dyDescent="0.25">
      <c r="A78" s="5" t="s">
        <v>147</v>
      </c>
      <c r="B78" s="2" t="s">
        <v>148</v>
      </c>
      <c r="C78" s="10">
        <f>SUM(C79)</f>
        <v>3000</v>
      </c>
      <c r="D78" s="10">
        <v>0</v>
      </c>
      <c r="E78" s="10">
        <f t="shared" ref="E78:E79" si="22">D78/C78*100</f>
        <v>0</v>
      </c>
      <c r="F78" s="10">
        <v>0</v>
      </c>
      <c r="G78" s="9"/>
    </row>
    <row r="79" spans="1:7" x14ac:dyDescent="0.25">
      <c r="A79" s="4" t="s">
        <v>149</v>
      </c>
      <c r="B79" s="3" t="s">
        <v>150</v>
      </c>
      <c r="C79" s="11">
        <v>3000</v>
      </c>
      <c r="D79" s="11">
        <v>0</v>
      </c>
      <c r="E79" s="11">
        <f t="shared" si="22"/>
        <v>0</v>
      </c>
      <c r="F79" s="11">
        <v>0</v>
      </c>
      <c r="G79" s="11"/>
    </row>
    <row r="80" spans="1:7" ht="24" x14ac:dyDescent="0.25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 x14ac:dyDescent="0.25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 x14ac:dyDescent="0.25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 x14ac:dyDescent="0.25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 x14ac:dyDescent="0.25">
      <c r="A84" s="6"/>
    </row>
    <row r="85" spans="1:7" x14ac:dyDescent="0.25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2018-11-02T06:38:10Z</cp:lastPrinted>
  <dcterms:created xsi:type="dcterms:W3CDTF">2017-12-11T14:03:53Z</dcterms:created>
  <dcterms:modified xsi:type="dcterms:W3CDTF">2021-02-15T07:16:59Z</dcterms:modified>
</cp:coreProperties>
</file>