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E27" l="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C23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<sst xmlns="http://schemas.openxmlformats.org/spreadsheetml/2006/main" count="168" uniqueCount="168">
  <si>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</si>
  <si>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</si>
  <si>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</si>
  <si>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</si>
  <si>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</si>
  <si>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</si>
  <si>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</si>
  <si>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</si>
  <si>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</si>
  <si>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</si>
  <si>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</si>
  <si>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</si>
  <si>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</si>
  <si>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</si>
  <si>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</si>
  <si>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</si>
  <si>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</si>
  <si>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</si>
  <si>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</si>
  <si>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</si>
  <si>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</si>
  <si>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</si>
  <si>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</si>
  <si>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</si>
  <si>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</si>
  <si>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</si>
  <si>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</si>
  <si>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</si>
  <si>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</si>
  <si>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</si>
  <si>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</si>
  <si>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</si>
  <si>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</si>
  <si>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</si>
  <si>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</si>
  <si>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</si>
  <si>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</si>
  <si>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</si>
  <si>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</si>
  <si>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</si>
  <si>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</si>
  <si>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</si>
  <si>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</si>
  <si>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</si>
  <si>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</si>
  <si>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</si>
  <si>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</si>
  <si>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</si>
  <si>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</si>
  <si>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</si>
  <si>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</si>
  <si>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</si>
  <si>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</si>
  <si>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</si>
  <si>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</si>
  <si>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</si>
  <si>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</si>
  <si>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</si>
  <si>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</si>
  <si>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</si>
  <si>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</si>
  <si>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</si>
  <si>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</si>
  <si>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</si>
  <si>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</si>
  <si>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</si>
  <si>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</si>
  <si>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</si>
  <si>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</si>
  <si>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</si>
  <si>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</si>
  <si>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</si>
  <si>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</si>
  <si>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</si>
  <si>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</si>
  <si>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</si>
  <si>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</si>
  <si>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</si>
  <si>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</si>
  <si>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</si>
  <si>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</si>
  <si>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</si>
  <si>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</si>
  <si>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</si>
  <si>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</si>
  <si>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</si>
  <si>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</si>
  <si>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</si>
  <si>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</si>
  <si>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</si>
  <si>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</si>
  <si>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</si>
  <si>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</si>
  <si>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</si>
  <si>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</si>
  <si>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</si>
  <si>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</si>
  <si>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</si>
  <si>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</si>
  <si>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</si>
  <si>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</si>
  <si>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</si>
  <si>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</si>
  <si>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</si>
  <si>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</si>
  <si>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</si>
  <si>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</si>
  <si>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</si>
  <si>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</si>
  <si>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</si>
  <si>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</si>
  <si>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</si>
  <si>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</si>
  <si>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</si>
  <si>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</si>
  <si>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</si>
  <si>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</si>
  <si>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</si>
  <si>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</si>
  <si>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</si>
  <si>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</si>
  <si>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</si>
  <si>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</si>
  <si>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</si>
  <si>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</si>
  <si>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</si>
  <si>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</si>
  <si>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</si>
  <si>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</si>
  <si>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</si>
  <si>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</si>
  <si>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</si>
  <si>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</si>
  <si>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</si>
  <si>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</si>
  <si>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</si>
  <si>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</si>
  <si>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</si>
  <si>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</si>
  <si>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</si>
  <si>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</si>
  <si>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</si>
  <si>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</si>
  <si>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</si>
  <si>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</si>
  <si>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</si>
  <si>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</si>
  <si>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</si>
  <si>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</si>
  <si>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</si>
  <si>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</si>
  <si>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</si>
  <si>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</si>
  <si>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</si>
  <si>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</si>
  <si>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</si>
  <si>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</si>
  <si>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</si>
  <si>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</si>
  <si>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</si>
  <si>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</si>
  <si>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</si>
  <si>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</si>
  <si>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</si>
  <si>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</si>
  <si>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(по состоянию на 01.03.2022)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</si>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</sst>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27" t="s">
        <v>165</v>
      </c>
      <c r="B1" s="27"/>
      <c r="C1" s="27"/>
      <c r="D1" s="27"/>
      <c r="E1" s="27"/>
      <c r="F1" s="27"/>
      <c r="G1" s="27"/>
    </row>
    <row r="3" spans="1:7" ht="60.75" thickBot="1">
      <c r="A3" s="9" t="s">
        <v>158</v>
      </c>
      <c r="B3" s="9" t="s">
        <v>159</v>
      </c>
      <c r="C3" s="9" t="s">
        <v>161</v>
      </c>
      <c r="D3" s="9" t="s">
        <v>166</v>
      </c>
      <c r="E3" s="9" t="s">
        <v>162</v>
      </c>
      <c r="F3" s="9" t="s">
        <v>167</v>
      </c>
      <c r="G3" s="9" t="s">
        <v>163</v>
      </c>
    </row>
    <row r="4" spans="1:7" ht="15.75" thickBot="1">
      <c r="A4" s="16"/>
      <c r="B4" s="17" t="s">
        <v>0</v>
      </c>
      <c r="C4" s="18">
        <f>SUM(C5,C16,C19,C23,C34,C40,C43,C52,C55,C63,C69,C74,C78)</f>
        <v>4774005.0652599996</v>
      </c>
      <c r="D4" s="18">
        <f>SUM(D5,D16,D19,D23,D34,D40,D43,D52,D55,D63,D69,D74,D78)</f>
        <v>357411.73081000004</v>
      </c>
      <c r="E4" s="18">
        <f>D4/C4*100</f>
        <v>7.4866223626542148</v>
      </c>
      <c r="F4" s="18">
        <f>SUM(F5,F16,F19,F23,F34,F40,F43,F52,F55,F63,F69,F74,F78)</f>
        <v>287817.43024999998</v>
      </c>
      <c r="G4" s="19">
        <f>D4/F4*100</f>
        <v>124.18001595648673</v>
      </c>
    </row>
    <row r="5" spans="1:7" ht="15.75" thickBot="1">
      <c r="A5" s="20" t="s">
        <v>1</v>
      </c>
      <c r="B5" s="21" t="s">
        <v>2</v>
      </c>
      <c r="C5" s="22">
        <f>SUM(C6:C15)</f>
        <v>767576.07425999991</v>
      </c>
      <c r="D5" s="22">
        <f>SUM(D6:D15)</f>
        <v>62716.527260000003</v>
      </c>
      <c r="E5" s="22">
        <f>D5/C5*100</f>
        <v>8.1707246178124269</v>
      </c>
      <c r="F5" s="22">
        <f>SUM(F6:F15)</f>
        <v>49257.405629999994</v>
      </c>
      <c r="G5" s="23">
        <f>D5/F5*100</f>
        <v>127.32405707904924</v>
      </c>
    </row>
    <row r="6" spans="1:7" ht="24">
      <c r="A6" s="10" t="s">
        <v>3</v>
      </c>
      <c r="B6" s="11" t="s">
        <v>4</v>
      </c>
      <c r="C6" s="12">
        <v>4058.52</v>
      </c>
      <c r="D6" s="12">
        <v>890.10873000000004</v>
      </c>
      <c r="E6" s="12">
        <f>D6/C6*100</f>
        <v>21.931855208302533</v>
      </c>
      <c r="F6" s="12">
        <v>229.85006000000001</v>
      </c>
      <c r="G6" s="12">
        <f t="shared" ref="G6:G15" si="0">D6/F6*100</f>
        <v>387.25625305470879</v>
      </c>
    </row>
    <row r="7" spans="1:7" ht="36">
      <c r="A7" s="3" t="s">
        <v>5</v>
      </c>
      <c r="B7" s="2" t="s">
        <v>6</v>
      </c>
      <c r="C7" s="8">
        <v>4095.03</v>
      </c>
      <c r="D7" s="8">
        <v>820.35158000000001</v>
      </c>
      <c r="E7" s="8">
        <f t="shared" ref="E7:E8" si="1">D7/C7*100</f>
        <v>20.032858855734879</v>
      </c>
      <c r="F7" s="8">
        <v>689.31512999999995</v>
      </c>
      <c r="G7" s="7">
        <f t="shared" si="0"/>
        <v>119.00965818057701</v>
      </c>
    </row>
    <row r="8" spans="1:7" ht="36">
      <c r="A8" s="3" t="s">
        <v>7</v>
      </c>
      <c r="B8" s="2" t="s">
        <v>8</v>
      </c>
      <c r="C8" s="8">
        <v>279899.11423000001</v>
      </c>
      <c r="D8" s="8">
        <v>26061.153060000001</v>
      </c>
      <c r="E8" s="8">
        <f t="shared" si="1"/>
        <v>9.3109094438165698</v>
      </c>
      <c r="F8" s="8">
        <v>20594.507880000001</v>
      </c>
      <c r="G8" s="7">
        <f t="shared" si="0"/>
        <v>126.54418941133736</v>
      </c>
    </row>
    <row r="9" spans="1:7">
      <c r="A9" s="3" t="s">
        <v>9</v>
      </c>
      <c r="B9" s="2" t="s">
        <v>10</v>
      </c>
      <c r="C9" s="8"/>
      <c r="D9" s="8"/>
      <c r="E9" s="8"/>
      <c r="F9" s="8"/>
      <c r="G9" s="7"/>
    </row>
    <row r="10" spans="1:7" ht="24">
      <c r="A10" s="3" t="s">
        <v>11</v>
      </c>
      <c r="B10" s="2" t="s">
        <v>12</v>
      </c>
      <c r="C10" s="8">
        <v>33588.879999999997</v>
      </c>
      <c r="D10" s="8">
        <v>3093.10574</v>
      </c>
      <c r="E10" s="8">
        <f t="shared" ref="E10:E15" si="2">D10/C10*100</f>
        <v>9.2087194928797871</v>
      </c>
      <c r="F10" s="8">
        <v>3140.8682899999999</v>
      </c>
      <c r="G10" s="7">
        <f t="shared" si="0"/>
        <v>98.479320188240052</v>
      </c>
    </row>
    <row r="11" spans="1:7">
      <c r="A11" s="3" t="s">
        <v>13</v>
      </c>
      <c r="B11" s="2" t="s">
        <v>14</v>
      </c>
      <c r="C11" s="8">
        <v>2385.54</v>
      </c>
      <c r="D11" s="8">
        <v>339.56416999999999</v>
      </c>
      <c r="E11" s="8">
        <f t="shared" si="2"/>
        <v>14.234268551355248</v>
      </c>
      <c r="F11" s="8">
        <v>318.22717</v>
      </c>
      <c r="G11" s="7">
        <f t="shared" si="0"/>
        <v>106.7049585992296</v>
      </c>
    </row>
    <row r="12" spans="1:7">
      <c r="A12" s="3" t="s">
        <v>15</v>
      </c>
      <c r="B12" s="2" t="s">
        <v>16</v>
      </c>
      <c r="C12" s="8"/>
      <c r="D12" s="8"/>
      <c r="E12" s="8"/>
      <c r="F12" s="8"/>
      <c r="G12" s="7"/>
    </row>
    <row r="13" spans="1:7">
      <c r="A13" s="3" t="s">
        <v>17</v>
      </c>
      <c r="B13" s="2" t="s">
        <v>18</v>
      </c>
      <c r="C13" s="8">
        <v>32700</v>
      </c>
      <c r="D13" s="8">
        <v>0</v>
      </c>
      <c r="E13" s="8">
        <f t="shared" si="2"/>
        <v>0</v>
      </c>
      <c r="F13" s="8">
        <v>0</v>
      </c>
      <c r="G13" s="8"/>
    </row>
    <row r="14" spans="1:7" ht="24">
      <c r="A14" s="3" t="s">
        <v>19</v>
      </c>
      <c r="B14" s="2" t="s">
        <v>20</v>
      </c>
      <c r="C14" s="8"/>
      <c r="D14" s="8"/>
      <c r="E14" s="8"/>
      <c r="F14" s="8"/>
      <c r="G14" s="7"/>
    </row>
    <row r="15" spans="1:7" ht="15.75" thickBot="1">
      <c r="A15" s="13" t="s">
        <v>21</v>
      </c>
      <c r="B15" s="14" t="s">
        <v>22</v>
      </c>
      <c r="C15" s="15">
        <v>410848.99002999999</v>
      </c>
      <c r="D15" s="15">
        <v>31512.243979999999</v>
      </c>
      <c r="E15" s="8">
        <f t="shared" si="2"/>
        <v>7.6700307764414832</v>
      </c>
      <c r="F15" s="15">
        <v>24284.6371</v>
      </c>
      <c r="G15" s="15">
        <f t="shared" si="0"/>
        <v>129.7620542989296</v>
      </c>
    </row>
    <row r="16" spans="1:7" ht="15.75" thickBot="1">
      <c r="A16" s="20" t="s">
        <v>23</v>
      </c>
      <c r="B16" s="21" t="s">
        <v>24</v>
      </c>
      <c r="C16" s="22">
        <f>SUM(C17:C18)</f>
        <v>7480</v>
      </c>
      <c r="D16" s="22">
        <f>SUM(D17:D18)</f>
        <v>693.85673999999995</v>
      </c>
      <c r="E16" s="22">
        <f t="shared" ref="E16:E17" si="3">D16/C16*100</f>
        <v>9.2761596256684484</v>
      </c>
      <c r="F16" s="22">
        <f>SUM(F17:F18)</f>
        <v>531.86031000000003</v>
      </c>
      <c r="G16" s="23"/>
    </row>
    <row r="17" spans="1:7">
      <c r="A17" s="10" t="s">
        <v>25</v>
      </c>
      <c r="B17" s="11" t="s">
        <v>26</v>
      </c>
      <c r="C17" s="12">
        <v>7480</v>
      </c>
      <c r="D17" s="12">
        <v>693.85673999999995</v>
      </c>
      <c r="E17" s="12">
        <f t="shared" si="3"/>
        <v>9.2761596256684484</v>
      </c>
      <c r="F17" s="12">
        <v>531.86031000000003</v>
      </c>
      <c r="G17" s="12"/>
    </row>
    <row r="18" spans="1:7" ht="15.75" thickBot="1">
      <c r="A18" s="13" t="s">
        <v>27</v>
      </c>
      <c r="B18" s="14" t="s">
        <v>28</v>
      </c>
      <c r="C18" s="15"/>
      <c r="D18" s="15"/>
      <c r="E18" s="15"/>
      <c r="F18" s="15"/>
      <c r="G18" s="15"/>
    </row>
    <row r="19" spans="1:7" ht="24.75" thickBot="1">
      <c r="A19" s="20" t="s">
        <v>29</v>
      </c>
      <c r="B19" s="21" t="s">
        <v>30</v>
      </c>
      <c r="C19" s="22">
        <f>SUM(C20:C22)</f>
        <v>46432.092449999996</v>
      </c>
      <c r="D19" s="22">
        <f>SUM(D20:D22)</f>
        <v>3775.3551899999998</v>
      </c>
      <c r="E19" s="22">
        <f>D19/C19*100</f>
        <v>8.1309176278571957</v>
      </c>
      <c r="F19" s="22">
        <f>SUM(F20:F22)</f>
        <v>3109.6568700000003</v>
      </c>
      <c r="G19" s="23">
        <f>D19/F19*100</f>
        <v>121.40745258495352</v>
      </c>
    </row>
    <row r="20" spans="1:7">
      <c r="A20" s="10" t="s">
        <v>31</v>
      </c>
      <c r="B20" s="11" t="s">
        <v>164</v>
      </c>
      <c r="C20" s="12">
        <v>1386.64</v>
      </c>
      <c r="D20" s="12">
        <v>0</v>
      </c>
      <c r="E20" s="12">
        <f>D20/C20*100</f>
        <v>0</v>
      </c>
      <c r="F20" s="12">
        <v>0</v>
      </c>
      <c r="G20" s="8"/>
    </row>
    <row r="21" spans="1:7" ht="22.5" customHeight="1">
      <c r="A21" s="3" t="s">
        <v>33</v>
      </c>
      <c r="B21" s="2" t="s">
        <v>32</v>
      </c>
      <c r="C21" s="8">
        <v>25087.98</v>
      </c>
      <c r="D21" s="8">
        <v>3558.6906399999998</v>
      </c>
      <c r="E21" s="8">
        <f>D21/C21*100</f>
        <v>14.184843259600813</v>
      </c>
      <c r="F21" s="8">
        <v>2949.4782100000002</v>
      </c>
      <c r="G21" s="8">
        <f t="shared" ref="G21:G22" si="4">D21/F21*100</f>
        <v>120.65492221419053</v>
      </c>
    </row>
    <row r="22" spans="1:7" ht="24.75" thickBot="1">
      <c r="A22" s="13" t="s">
        <v>34</v>
      </c>
      <c r="B22" s="14" t="s">
        <v>35</v>
      </c>
      <c r="C22" s="15">
        <v>19957.472450000001</v>
      </c>
      <c r="D22" s="15">
        <v>216.66454999999999</v>
      </c>
      <c r="E22" s="15">
        <f>D22/C22*100</f>
        <v>1.0856312117820308</v>
      </c>
      <c r="F22" s="15">
        <v>160.17866000000001</v>
      </c>
      <c r="G22" s="8">
        <f t="shared" si="4"/>
        <v>135.264304246271</v>
      </c>
    </row>
    <row r="23" spans="1:7" ht="15.75" thickBot="1">
      <c r="A23" s="20" t="s">
        <v>36</v>
      </c>
      <c r="B23" s="21" t="s">
        <v>37</v>
      </c>
      <c r="C23" s="22">
        <f>SUM(C24:C33)</f>
        <v>250000.97</v>
      </c>
      <c r="D23" s="22">
        <f>SUM(D24:D33)</f>
        <v>21567.795850000002</v>
      </c>
      <c r="E23" s="22">
        <f>D23/C23*100</f>
        <v>8.6270848669107174</v>
      </c>
      <c r="F23" s="22">
        <f>SUM(F24:F33)</f>
        <v>10719.213030000001</v>
      </c>
      <c r="G23" s="23">
        <f>D23/F23*100</f>
        <v>201.20689634246406</v>
      </c>
    </row>
    <row r="24" spans="1:7">
      <c r="A24" s="10" t="s">
        <v>38</v>
      </c>
      <c r="B24" s="11" t="s">
        <v>39</v>
      </c>
      <c r="C24" s="12"/>
      <c r="D24" s="12"/>
      <c r="E24" s="12"/>
      <c r="F24" s="12"/>
      <c r="G24" s="12"/>
    </row>
    <row r="25" spans="1:7">
      <c r="A25" s="3" t="s">
        <v>40</v>
      </c>
      <c r="B25" s="2" t="s">
        <v>41</v>
      </c>
      <c r="C25" s="8"/>
      <c r="D25" s="8"/>
      <c r="E25" s="8"/>
      <c r="F25" s="8"/>
      <c r="G25" s="7"/>
    </row>
    <row r="26" spans="1:7">
      <c r="A26" s="3" t="s">
        <v>42</v>
      </c>
      <c r="B26" s="2" t="s">
        <v>43</v>
      </c>
      <c r="C26" s="8"/>
      <c r="D26" s="8"/>
      <c r="E26" s="8"/>
      <c r="F26" s="8"/>
      <c r="G26" s="7"/>
    </row>
    <row r="27" spans="1:7">
      <c r="A27" s="3" t="s">
        <v>44</v>
      </c>
      <c r="B27" s="2" t="s">
        <v>45</v>
      </c>
      <c r="C27" s="8">
        <v>2701</v>
      </c>
      <c r="D27" s="8">
        <v>32.844270000000002</v>
      </c>
      <c r="E27" s="8">
        <f>D27/C27*100</f>
        <v>1.2160040725657164</v>
      </c>
      <c r="F27" s="8">
        <v>38.833199999999998</v>
      </c>
      <c r="G27" s="8">
        <f t="shared" ref="G27" si="5">D27/F27*100</f>
        <v>84.577809709217902</v>
      </c>
    </row>
    <row r="28" spans="1:7">
      <c r="A28" s="3" t="s">
        <v>46</v>
      </c>
      <c r="B28" s="2" t="s">
        <v>47</v>
      </c>
      <c r="C28" s="8"/>
      <c r="D28" s="8"/>
      <c r="E28" s="8"/>
      <c r="F28" s="8"/>
      <c r="G28" s="7"/>
    </row>
    <row r="29" spans="1:7">
      <c r="A29" s="3" t="s">
        <v>48</v>
      </c>
      <c r="B29" s="2" t="s">
        <v>49</v>
      </c>
      <c r="C29" s="8"/>
      <c r="D29" s="8"/>
      <c r="E29" s="8"/>
      <c r="F29" s="8"/>
      <c r="G29" s="7"/>
    </row>
    <row r="30" spans="1:7">
      <c r="A30" s="3" t="s">
        <v>50</v>
      </c>
      <c r="B30" s="2" t="s">
        <v>51</v>
      </c>
      <c r="C30" s="8"/>
      <c r="D30" s="8"/>
      <c r="E30" s="8"/>
      <c r="F30" s="8"/>
      <c r="G30" s="7"/>
    </row>
    <row r="31" spans="1:7">
      <c r="A31" s="3" t="s">
        <v>52</v>
      </c>
      <c r="B31" s="2" t="s">
        <v>53</v>
      </c>
      <c r="C31" s="8">
        <v>230272.61</v>
      </c>
      <c r="D31" s="8">
        <v>21351.848320000001</v>
      </c>
      <c r="E31" s="8">
        <f t="shared" ref="E31:E35" si="6">D31/C31*100</f>
        <v>9.2724220739930825</v>
      </c>
      <c r="F31" s="8">
        <v>10512.282740000001</v>
      </c>
      <c r="G31" s="7">
        <f t="shared" ref="G31:G33" si="7">D31/F31*100</f>
        <v>203.11333749381251</v>
      </c>
    </row>
    <row r="32" spans="1:7">
      <c r="A32" s="3" t="s">
        <v>54</v>
      </c>
      <c r="B32" s="2" t="s">
        <v>55</v>
      </c>
      <c r="C32" s="8">
        <v>9402.1</v>
      </c>
      <c r="D32" s="8">
        <v>84.591260000000005</v>
      </c>
      <c r="E32" s="8">
        <f t="shared" si="6"/>
        <v>0.89970602312249393</v>
      </c>
      <c r="F32" s="8">
        <v>82.105180000000004</v>
      </c>
      <c r="G32" s="8">
        <f t="shared" si="7"/>
        <v>103.02792101545846</v>
      </c>
    </row>
    <row r="33" spans="1:7" ht="15.75" thickBot="1">
      <c r="A33" s="13" t="s">
        <v>56</v>
      </c>
      <c r="B33" s="14" t="s">
        <v>57</v>
      </c>
      <c r="C33" s="15">
        <v>7625.26</v>
      </c>
      <c r="D33" s="15">
        <v>98.512</v>
      </c>
      <c r="E33" s="15">
        <f t="shared" si="6"/>
        <v>1.2919166034994216</v>
      </c>
      <c r="F33" s="15">
        <v>85.991910000000004</v>
      </c>
      <c r="G33" s="8">
        <f t="shared" si="7"/>
        <v>114.55961380553123</v>
      </c>
    </row>
    <row r="34" spans="1:7" ht="15.75" thickBot="1">
      <c r="A34" s="20" t="s">
        <v>58</v>
      </c>
      <c r="B34" s="21" t="s">
        <v>59</v>
      </c>
      <c r="C34" s="22">
        <f>SUM(C35:C39)</f>
        <v>733535.39999999991</v>
      </c>
      <c r="D34" s="22">
        <f>SUM(D35:D39)</f>
        <v>20106.007959999999</v>
      </c>
      <c r="E34" s="22">
        <f>D34/C34*100</f>
        <v>2.7409730955043208</v>
      </c>
      <c r="F34" s="22">
        <f>SUM(F35:F39)</f>
        <v>14993.4118</v>
      </c>
      <c r="G34" s="23">
        <f>D34/F34*100</f>
        <v>134.09895111398194</v>
      </c>
    </row>
    <row r="35" spans="1:7">
      <c r="A35" s="10" t="s">
        <v>60</v>
      </c>
      <c r="B35" s="11" t="s">
        <v>61</v>
      </c>
      <c r="C35" s="12">
        <v>42013</v>
      </c>
      <c r="D35" s="12">
        <v>2468.5542</v>
      </c>
      <c r="E35" s="12">
        <f t="shared" si="6"/>
        <v>5.875691333634828</v>
      </c>
      <c r="F35" s="12">
        <v>1872.34593</v>
      </c>
      <c r="G35" s="8">
        <f t="shared" ref="G35:G37" si="8">D35/F35*100</f>
        <v>131.84284807882699</v>
      </c>
    </row>
    <row r="36" spans="1:7">
      <c r="A36" s="3" t="s">
        <v>62</v>
      </c>
      <c r="B36" s="2" t="s">
        <v>63</v>
      </c>
      <c r="C36" s="8">
        <v>153810.07</v>
      </c>
      <c r="D36" s="8"/>
      <c r="E36" s="8"/>
      <c r="F36" s="8"/>
      <c r="G36" s="8"/>
    </row>
    <row r="37" spans="1:7">
      <c r="A37" s="3" t="s">
        <v>64</v>
      </c>
      <c r="B37" s="2" t="s">
        <v>65</v>
      </c>
      <c r="C37" s="8">
        <v>537004.32999999996</v>
      </c>
      <c r="D37" s="8">
        <v>17637.45376</v>
      </c>
      <c r="E37" s="8">
        <f t="shared" ref="E37" si="9">D37/C37*100</f>
        <v>3.284415557692058</v>
      </c>
      <c r="F37" s="8">
        <v>13068.178879999999</v>
      </c>
      <c r="G37" s="7">
        <f t="shared" si="8"/>
        <v>134.96489389958521</v>
      </c>
    </row>
    <row r="38" spans="1:7" ht="24">
      <c r="A38" s="3" t="s">
        <v>66</v>
      </c>
      <c r="B38" s="2" t="s">
        <v>67</v>
      </c>
      <c r="C38" s="8"/>
      <c r="D38" s="8"/>
      <c r="E38" s="8"/>
      <c r="F38" s="8"/>
      <c r="G38" s="7"/>
    </row>
    <row r="39" spans="1:7" ht="15.75" thickBot="1">
      <c r="A39" s="13" t="s">
        <v>68</v>
      </c>
      <c r="B39" s="14" t="s">
        <v>69</v>
      </c>
      <c r="C39" s="15">
        <v>708</v>
      </c>
      <c r="D39" s="15">
        <v>0</v>
      </c>
      <c r="E39" s="15">
        <f>D39/C39*100</f>
        <v>0</v>
      </c>
      <c r="F39" s="15">
        <v>52.886989999999997</v>
      </c>
      <c r="G39" s="8"/>
    </row>
    <row r="40" spans="1:7" ht="15.75" thickBot="1">
      <c r="A40" s="20" t="s">
        <v>70</v>
      </c>
      <c r="B40" s="21" t="s">
        <v>71</v>
      </c>
      <c r="C40" s="22">
        <f>SUM(C41:C42)</f>
        <v>300</v>
      </c>
      <c r="D40" s="22">
        <f>SUM(D41:D42)</f>
        <v>0</v>
      </c>
      <c r="E40" s="22">
        <f t="shared" ref="E40:E41" si="10">D40/C40*100</f>
        <v>0</v>
      </c>
      <c r="F40" s="22">
        <f>SUM(F41:F42)</f>
        <v>0</v>
      </c>
      <c r="G40" s="23"/>
    </row>
    <row r="41" spans="1:7">
      <c r="A41" s="10" t="s">
        <v>72</v>
      </c>
      <c r="B41" s="11" t="s">
        <v>73</v>
      </c>
      <c r="C41" s="12">
        <v>300</v>
      </c>
      <c r="D41" s="12">
        <v>0</v>
      </c>
      <c r="E41" s="12">
        <f t="shared" si="10"/>
        <v>0</v>
      </c>
      <c r="F41" s="12">
        <v>0</v>
      </c>
      <c r="G41" s="12"/>
    </row>
    <row r="42" spans="1:7" ht="15.75" thickBot="1">
      <c r="A42" s="13" t="s">
        <v>74</v>
      </c>
      <c r="B42" s="14" t="s">
        <v>75</v>
      </c>
      <c r="C42" s="15"/>
      <c r="D42" s="15"/>
      <c r="E42" s="15"/>
      <c r="F42" s="15"/>
      <c r="G42" s="15"/>
    </row>
    <row r="43" spans="1:7" ht="15.75" thickBot="1">
      <c r="A43" s="20" t="s">
        <v>76</v>
      </c>
      <c r="B43" s="21" t="s">
        <v>77</v>
      </c>
      <c r="C43" s="22">
        <f>SUM(C44:C51)</f>
        <v>2489726.2007900001</v>
      </c>
      <c r="D43" s="22">
        <f>SUM(D44:D51)</f>
        <v>205700.28881999999</v>
      </c>
      <c r="E43" s="22">
        <f>D43/C43*100</f>
        <v>8.2619642575448839</v>
      </c>
      <c r="F43" s="22">
        <f>SUM(F44:F51)</f>
        <v>167574.61149000001</v>
      </c>
      <c r="G43" s="23">
        <f>D43/F43*100</f>
        <v>122.75146395447565</v>
      </c>
    </row>
    <row r="44" spans="1:7">
      <c r="A44" s="10" t="s">
        <v>78</v>
      </c>
      <c r="B44" s="11" t="s">
        <v>79</v>
      </c>
      <c r="C44" s="12">
        <v>1170240.17383</v>
      </c>
      <c r="D44" s="12">
        <v>105765.75109000001</v>
      </c>
      <c r="E44" s="12">
        <f t="shared" ref="E44:E46" si="11">D44/C44*100</f>
        <v>9.0379525037024173</v>
      </c>
      <c r="F44" s="12">
        <v>71233.996639999998</v>
      </c>
      <c r="G44" s="12">
        <f t="shared" ref="G44:G46" si="12">D44/F44*100</f>
        <v>148.47650851954222</v>
      </c>
    </row>
    <row r="45" spans="1:7">
      <c r="A45" s="3" t="s">
        <v>80</v>
      </c>
      <c r="B45" s="2" t="s">
        <v>81</v>
      </c>
      <c r="C45" s="8">
        <v>1052946.8600000001</v>
      </c>
      <c r="D45" s="8">
        <v>77973.876350000006</v>
      </c>
      <c r="E45" s="8">
        <f t="shared" si="11"/>
        <v>7.4053002399380343</v>
      </c>
      <c r="F45" s="8">
        <v>74024.725030000001</v>
      </c>
      <c r="G45" s="7">
        <f t="shared" si="12"/>
        <v>105.33490846254348</v>
      </c>
    </row>
    <row r="46" spans="1:7">
      <c r="A46" s="3" t="s">
        <v>82</v>
      </c>
      <c r="B46" s="2" t="s">
        <v>83</v>
      </c>
      <c r="C46" s="8">
        <v>174933.12695999999</v>
      </c>
      <c r="D46" s="8">
        <v>17729.483560000001</v>
      </c>
      <c r="E46" s="8">
        <f t="shared" si="11"/>
        <v>10.135006369636326</v>
      </c>
      <c r="F46" s="8">
        <v>17516.762190000001</v>
      </c>
      <c r="G46" s="7">
        <f t="shared" si="12"/>
        <v>101.21438749748764</v>
      </c>
    </row>
    <row r="47" spans="1:7">
      <c r="A47" s="3" t="s">
        <v>84</v>
      </c>
      <c r="B47" s="2" t="s">
        <v>85</v>
      </c>
      <c r="C47" s="8"/>
      <c r="D47" s="8"/>
      <c r="E47" s="8"/>
      <c r="F47" s="8"/>
      <c r="G47" s="7"/>
    </row>
    <row r="48" spans="1:7" ht="24">
      <c r="A48" s="3" t="s">
        <v>86</v>
      </c>
      <c r="B48" s="2" t="s">
        <v>87</v>
      </c>
      <c r="C48" s="8"/>
      <c r="D48" s="8"/>
      <c r="E48" s="8"/>
      <c r="F48" s="8"/>
      <c r="G48" s="7"/>
    </row>
    <row r="49" spans="1:7">
      <c r="A49" s="3" t="s">
        <v>88</v>
      </c>
      <c r="B49" s="2" t="s">
        <v>89</v>
      </c>
      <c r="C49" s="8"/>
      <c r="D49" s="8"/>
      <c r="E49" s="8"/>
      <c r="F49" s="8"/>
      <c r="G49" s="7"/>
    </row>
    <row r="50" spans="1:7">
      <c r="A50" s="3" t="s">
        <v>90</v>
      </c>
      <c r="B50" s="2" t="s">
        <v>91</v>
      </c>
      <c r="C50" s="8">
        <v>15839.07</v>
      </c>
      <c r="D50" s="8">
        <v>1776.2233699999999</v>
      </c>
      <c r="E50" s="8">
        <f t="shared" ref="E50:E51" si="13">D50/C50*100</f>
        <v>11.214189785132586</v>
      </c>
      <c r="F50" s="8">
        <v>2670.25</v>
      </c>
      <c r="G50" s="7">
        <f t="shared" ref="G50:G54" si="14">D50/F50*100</f>
        <v>66.51899148019848</v>
      </c>
    </row>
    <row r="51" spans="1:7" ht="15.75" thickBot="1">
      <c r="A51" s="13" t="s">
        <v>92</v>
      </c>
      <c r="B51" s="14" t="s">
        <v>93</v>
      </c>
      <c r="C51" s="15">
        <v>75766.97</v>
      </c>
      <c r="D51" s="15">
        <v>2454.9544500000002</v>
      </c>
      <c r="E51" s="15">
        <f t="shared" si="13"/>
        <v>3.2401380839170422</v>
      </c>
      <c r="F51" s="15">
        <v>2128.87763</v>
      </c>
      <c r="G51" s="15">
        <f t="shared" si="14"/>
        <v>115.31684186093874</v>
      </c>
    </row>
    <row r="52" spans="1:7" ht="15.75" thickBot="1">
      <c r="A52" s="20" t="s">
        <v>94</v>
      </c>
      <c r="B52" s="21" t="s">
        <v>95</v>
      </c>
      <c r="C52" s="22">
        <f>SUM(C53:C54)</f>
        <v>150525.03526</v>
      </c>
      <c r="D52" s="22">
        <f>SUM(D53:D54)</f>
        <v>15233.452959999999</v>
      </c>
      <c r="E52" s="22">
        <f>D52/C52*100</f>
        <v>10.120212185094291</v>
      </c>
      <c r="F52" s="22">
        <f>SUM(F53:F54)</f>
        <v>17022.469659999999</v>
      </c>
      <c r="G52" s="23">
        <f>D52/F52*100</f>
        <v>89.490263541465467</v>
      </c>
    </row>
    <row r="53" spans="1:7">
      <c r="A53" s="10" t="s">
        <v>96</v>
      </c>
      <c r="B53" s="11" t="s">
        <v>97</v>
      </c>
      <c r="C53" s="12">
        <v>143680.30525999999</v>
      </c>
      <c r="D53" s="12">
        <v>14368.436519999999</v>
      </c>
      <c r="E53" s="12">
        <f t="shared" ref="E53:E54" si="15">D53/C53*100</f>
        <v>10.000282567606789</v>
      </c>
      <c r="F53" s="12">
        <v>16216.09052</v>
      </c>
      <c r="G53" s="12">
        <f t="shared" si="14"/>
        <v>88.606045349085775</v>
      </c>
    </row>
    <row r="54" spans="1:7" ht="15.75" thickBot="1">
      <c r="A54" s="13" t="s">
        <v>98</v>
      </c>
      <c r="B54" s="14" t="s">
        <v>99</v>
      </c>
      <c r="C54" s="15">
        <v>6844.73</v>
      </c>
      <c r="D54" s="15">
        <v>865.01643999999999</v>
      </c>
      <c r="E54" s="15">
        <f t="shared" si="15"/>
        <v>12.637699953102608</v>
      </c>
      <c r="F54" s="15">
        <v>806.37914000000001</v>
      </c>
      <c r="G54" s="15">
        <f t="shared" si="14"/>
        <v>107.27167867958489</v>
      </c>
    </row>
    <row r="55" spans="1:7" ht="15.75" thickBot="1">
      <c r="A55" s="20" t="s">
        <v>100</v>
      </c>
      <c r="B55" s="21" t="s">
        <v>101</v>
      </c>
      <c r="C55" s="22">
        <f>SUM(C56:C62)</f>
        <v>0</v>
      </c>
      <c r="D55" s="22">
        <f>SUM(D56:D62)</f>
        <v>0</v>
      </c>
      <c r="E55" s="22"/>
      <c r="F55" s="22">
        <f>SUM(F56:F57)</f>
        <v>0</v>
      </c>
      <c r="G55" s="23"/>
    </row>
    <row r="56" spans="1:7">
      <c r="A56" s="10" t="s">
        <v>102</v>
      </c>
      <c r="B56" s="11" t="s">
        <v>103</v>
      </c>
      <c r="C56" s="12"/>
      <c r="D56" s="12"/>
      <c r="E56" s="12"/>
      <c r="F56" s="12"/>
      <c r="G56" s="12"/>
    </row>
    <row r="57" spans="1:7">
      <c r="A57" s="3" t="s">
        <v>104</v>
      </c>
      <c r="B57" s="2" t="s">
        <v>105</v>
      </c>
      <c r="C57" s="8">
        <v>0</v>
      </c>
      <c r="D57" s="8">
        <v>0</v>
      </c>
      <c r="E57" s="8"/>
      <c r="F57" s="8">
        <v>0</v>
      </c>
      <c r="G57" s="7"/>
    </row>
    <row r="58" spans="1:7">
      <c r="A58" s="3" t="s">
        <v>106</v>
      </c>
      <c r="B58" s="2" t="s">
        <v>107</v>
      </c>
      <c r="C58" s="8"/>
      <c r="D58" s="8"/>
      <c r="E58" s="8"/>
      <c r="F58" s="8"/>
      <c r="G58" s="7"/>
    </row>
    <row r="59" spans="1:7">
      <c r="A59" s="3" t="s">
        <v>108</v>
      </c>
      <c r="B59" s="2" t="s">
        <v>109</v>
      </c>
      <c r="C59" s="8"/>
      <c r="D59" s="8"/>
      <c r="E59" s="8"/>
      <c r="F59" s="8"/>
      <c r="G59" s="7"/>
    </row>
    <row r="60" spans="1:7" ht="24">
      <c r="A60" s="3" t="s">
        <v>110</v>
      </c>
      <c r="B60" s="2" t="s">
        <v>111</v>
      </c>
      <c r="C60" s="8"/>
      <c r="D60" s="8"/>
      <c r="E60" s="8"/>
      <c r="F60" s="8"/>
      <c r="G60" s="7"/>
    </row>
    <row r="61" spans="1:7">
      <c r="A61" s="3" t="s">
        <v>112</v>
      </c>
      <c r="B61" s="2" t="s">
        <v>113</v>
      </c>
      <c r="C61" s="8"/>
      <c r="D61" s="8"/>
      <c r="E61" s="8"/>
      <c r="F61" s="8"/>
      <c r="G61" s="7"/>
    </row>
    <row r="62" spans="1:7" ht="15.75" thickBot="1">
      <c r="A62" s="13" t="s">
        <v>114</v>
      </c>
      <c r="B62" s="14" t="s">
        <v>115</v>
      </c>
      <c r="C62" s="15"/>
      <c r="D62" s="15"/>
      <c r="E62" s="15"/>
      <c r="F62" s="15"/>
      <c r="G62" s="15"/>
    </row>
    <row r="63" spans="1:7" ht="15.75" thickBot="1">
      <c r="A63" s="20" t="s">
        <v>116</v>
      </c>
      <c r="B63" s="21" t="s">
        <v>117</v>
      </c>
      <c r="C63" s="22">
        <f>SUM(C64:C68)</f>
        <v>164889.52000000002</v>
      </c>
      <c r="D63" s="22">
        <f>SUM(D64:D68)</f>
        <v>11042.978789999999</v>
      </c>
      <c r="E63" s="22">
        <f t="shared" ref="E63:E64" si="16">D63/C63*100</f>
        <v>6.697198700075055</v>
      </c>
      <c r="F63" s="22">
        <f>SUM(F64:F68)</f>
        <v>10979.98933</v>
      </c>
      <c r="G63" s="23"/>
    </row>
    <row r="64" spans="1:7">
      <c r="A64" s="10" t="s">
        <v>118</v>
      </c>
      <c r="B64" s="11" t="s">
        <v>119</v>
      </c>
      <c r="C64" s="12">
        <v>8191.72</v>
      </c>
      <c r="D64" s="12">
        <v>522.36234000000002</v>
      </c>
      <c r="E64" s="12">
        <f t="shared" si="16"/>
        <v>6.3767113622047624</v>
      </c>
      <c r="F64" s="12">
        <v>507.16858000000002</v>
      </c>
      <c r="G64" s="12"/>
    </row>
    <row r="65" spans="1:7">
      <c r="A65" s="3" t="s">
        <v>120</v>
      </c>
      <c r="B65" s="2" t="s">
        <v>121</v>
      </c>
      <c r="C65" s="8"/>
      <c r="D65" s="8"/>
      <c r="E65" s="8"/>
      <c r="F65" s="8"/>
      <c r="G65" s="8"/>
    </row>
    <row r="66" spans="1:7">
      <c r="A66" s="3" t="s">
        <v>122</v>
      </c>
      <c r="B66" s="2" t="s">
        <v>123</v>
      </c>
      <c r="C66" s="8">
        <v>45639</v>
      </c>
      <c r="D66" s="8">
        <v>4663.9292299999997</v>
      </c>
      <c r="E66" s="8">
        <f t="shared" ref="E66:E67" si="17">D66/C66*100</f>
        <v>10.219174894279014</v>
      </c>
      <c r="F66" s="8">
        <v>7028.4720500000003</v>
      </c>
      <c r="G66" s="8"/>
    </row>
    <row r="67" spans="1:7">
      <c r="A67" s="3" t="s">
        <v>124</v>
      </c>
      <c r="B67" s="2" t="s">
        <v>125</v>
      </c>
      <c r="C67" s="8">
        <v>111058.8</v>
      </c>
      <c r="D67" s="8">
        <v>5856.6872199999998</v>
      </c>
      <c r="E67" s="8">
        <f t="shared" si="17"/>
        <v>5.2735012623943343</v>
      </c>
      <c r="F67" s="8">
        <v>3444.3487</v>
      </c>
      <c r="G67" s="8"/>
    </row>
    <row r="68" spans="1:7" ht="15.75" thickBot="1">
      <c r="A68" s="13" t="s">
        <v>126</v>
      </c>
      <c r="B68" s="14" t="s">
        <v>127</v>
      </c>
      <c r="C68" s="15"/>
      <c r="D68" s="15"/>
      <c r="E68" s="15"/>
      <c r="F68" s="15"/>
      <c r="G68" s="15"/>
    </row>
    <row r="69" spans="1:7" ht="15.75" thickBot="1">
      <c r="A69" s="20" t="s">
        <v>128</v>
      </c>
      <c r="B69" s="21" t="s">
        <v>129</v>
      </c>
      <c r="C69" s="22">
        <f>SUM(C70:C73)</f>
        <v>152025.57249999998</v>
      </c>
      <c r="D69" s="22">
        <f>SUM(D70:D73)</f>
        <v>15872.42324</v>
      </c>
      <c r="E69" s="22">
        <f>D69/C69*100</f>
        <v>10.440627178036117</v>
      </c>
      <c r="F69" s="22">
        <f>SUM(F70:F73)</f>
        <v>13245.55373</v>
      </c>
      <c r="G69" s="23">
        <f>D69/F69*100</f>
        <v>119.83208526835971</v>
      </c>
    </row>
    <row r="70" spans="1:7">
      <c r="A70" s="10" t="s">
        <v>130</v>
      </c>
      <c r="B70" s="11" t="s">
        <v>131</v>
      </c>
      <c r="C70" s="12">
        <v>108043.7925</v>
      </c>
      <c r="D70" s="12">
        <v>11152.43619</v>
      </c>
      <c r="E70" s="12">
        <f t="shared" ref="E70:E71" si="18">D70/C70*100</f>
        <v>10.322144319397156</v>
      </c>
      <c r="F70" s="12">
        <v>12944.083769999999</v>
      </c>
      <c r="G70" s="12">
        <f t="shared" ref="G70:G73" si="19">D70/F70*100</f>
        <v>86.15856006624098</v>
      </c>
    </row>
    <row r="71" spans="1:7">
      <c r="A71" s="3" t="s">
        <v>132</v>
      </c>
      <c r="B71" s="2" t="s">
        <v>133</v>
      </c>
      <c r="C71" s="8">
        <v>18400</v>
      </c>
      <c r="D71" s="8">
        <v>1072.0999999999999</v>
      </c>
      <c r="E71" s="8">
        <f t="shared" si="18"/>
        <v>5.8266304347826088</v>
      </c>
      <c r="F71" s="8">
        <v>0</v>
      </c>
      <c r="G71" s="7"/>
    </row>
    <row r="72" spans="1:7">
      <c r="A72" s="3" t="s">
        <v>134</v>
      </c>
      <c r="B72" s="2" t="s">
        <v>135</v>
      </c>
      <c r="C72" s="15">
        <v>20000</v>
      </c>
      <c r="D72" s="15">
        <v>3258.82</v>
      </c>
      <c r="E72" s="15">
        <f>D72/C72*100</f>
        <v>16.2941</v>
      </c>
      <c r="F72" s="15">
        <v>0</v>
      </c>
      <c r="G72" s="15"/>
    </row>
    <row r="73" spans="1:7" ht="15.75" thickBot="1">
      <c r="A73" s="13" t="s">
        <v>136</v>
      </c>
      <c r="B73" s="14" t="s">
        <v>137</v>
      </c>
      <c r="C73" s="15">
        <v>5581.78</v>
      </c>
      <c r="D73" s="15">
        <v>389.06704999999999</v>
      </c>
      <c r="E73" s="15">
        <f>D73/C73*100</f>
        <v>6.9703042756970008</v>
      </c>
      <c r="F73" s="15">
        <v>301.46996000000001</v>
      </c>
      <c r="G73" s="15">
        <f t="shared" si="19"/>
        <v>129.05665625855391</v>
      </c>
    </row>
    <row r="74" spans="1:7" ht="15.75" thickBot="1">
      <c r="A74" s="20" t="s">
        <v>138</v>
      </c>
      <c r="B74" s="21" t="s">
        <v>139</v>
      </c>
      <c r="C74" s="22">
        <f>SUM(C75:C77)</f>
        <v>8514.2000000000007</v>
      </c>
      <c r="D74" s="22">
        <f>SUM(D75:D77)</f>
        <v>703.04399999999998</v>
      </c>
      <c r="E74" s="22">
        <f>D74/C74*100</f>
        <v>8.2573113152145812</v>
      </c>
      <c r="F74" s="25">
        <f>SUM(F75:F77)</f>
        <v>383.25839999999999</v>
      </c>
      <c r="G74" s="26"/>
    </row>
    <row r="75" spans="1:7">
      <c r="A75" s="10" t="s">
        <v>140</v>
      </c>
      <c r="B75" s="11" t="s">
        <v>141</v>
      </c>
      <c r="C75" s="12"/>
      <c r="D75" s="12"/>
      <c r="E75" s="12"/>
      <c r="F75" s="12"/>
      <c r="G75" s="12"/>
    </row>
    <row r="76" spans="1:7">
      <c r="A76" s="3" t="s">
        <v>142</v>
      </c>
      <c r="B76" s="2" t="s">
        <v>143</v>
      </c>
      <c r="C76" s="8"/>
      <c r="D76" s="8"/>
      <c r="E76" s="8"/>
      <c r="F76" s="8"/>
      <c r="G76" s="7"/>
    </row>
    <row r="77" spans="1:7" ht="15.75" thickBot="1">
      <c r="A77" s="13" t="s">
        <v>144</v>
      </c>
      <c r="B77" s="14" t="s">
        <v>145</v>
      </c>
      <c r="C77" s="15">
        <v>8514.2000000000007</v>
      </c>
      <c r="D77" s="15">
        <v>703.04399999999998</v>
      </c>
      <c r="E77" s="15">
        <f>D77/C77*100</f>
        <v>8.2573113152145812</v>
      </c>
      <c r="F77" s="15">
        <v>383.25839999999999</v>
      </c>
      <c r="G77" s="15"/>
    </row>
    <row r="78" spans="1:7" ht="15.75" thickBot="1">
      <c r="A78" s="20" t="s">
        <v>146</v>
      </c>
      <c r="B78" s="21" t="s">
        <v>147</v>
      </c>
      <c r="C78" s="22">
        <f>SUM(C79)</f>
        <v>3000</v>
      </c>
      <c r="D78" s="22">
        <v>0</v>
      </c>
      <c r="E78" s="22">
        <f t="shared" ref="E78:E79" si="20">D78/C78*100</f>
        <v>0</v>
      </c>
      <c r="F78" s="22">
        <v>0</v>
      </c>
      <c r="G78" s="24"/>
    </row>
    <row r="79" spans="1:7">
      <c r="A79" s="10" t="s">
        <v>148</v>
      </c>
      <c r="B79" s="11" t="s">
        <v>149</v>
      </c>
      <c r="C79" s="12">
        <v>3000</v>
      </c>
      <c r="D79" s="12">
        <v>0</v>
      </c>
      <c r="E79" s="12">
        <f t="shared" si="20"/>
        <v>0</v>
      </c>
      <c r="F79" s="12">
        <v>0</v>
      </c>
      <c r="G79" s="12"/>
    </row>
    <row r="80" spans="1:7" ht="24">
      <c r="A80" s="4" t="s">
        <v>150</v>
      </c>
      <c r="B80" s="1" t="s">
        <v>151</v>
      </c>
      <c r="C80" s="8"/>
      <c r="D80" s="8"/>
      <c r="E80" s="7"/>
      <c r="F80" s="8"/>
      <c r="G80" s="7"/>
    </row>
    <row r="81" spans="1:7" ht="24">
      <c r="A81" s="3" t="s">
        <v>152</v>
      </c>
      <c r="B81" s="2" t="s">
        <v>153</v>
      </c>
      <c r="C81" s="8"/>
      <c r="D81" s="8"/>
      <c r="E81" s="7"/>
      <c r="F81" s="8"/>
      <c r="G81" s="7"/>
    </row>
    <row r="82" spans="1:7">
      <c r="A82" s="3" t="s">
        <v>154</v>
      </c>
      <c r="B82" s="2" t="s">
        <v>155</v>
      </c>
      <c r="C82" s="8"/>
      <c r="D82" s="8"/>
      <c r="E82" s="7"/>
      <c r="F82" s="8"/>
      <c r="G82" s="7"/>
    </row>
    <row r="83" spans="1:7">
      <c r="A83" s="3" t="s">
        <v>156</v>
      </c>
      <c r="B83" s="2" t="s">
        <v>157</v>
      </c>
      <c r="C83" s="8"/>
      <c r="D83" s="8"/>
      <c r="E83" s="7"/>
      <c r="F83" s="7"/>
      <c r="G83" s="7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2022-03-15T14:42:48Z</dcterms:modified>
</cp:coreProperties>
</file>