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79" l="1"/>
  <c r="E78"/>
  <c r="E2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<sst xmlns="http://schemas.openxmlformats.org/spreadsheetml/2006/main" count="168" uniqueCount="168">
  <si>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</si>
  <si>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</si>
  <si>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</si>
  <si>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</si>
  <si>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</si>
  <si>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</si>
  <si>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</si>
  <si>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</si>
  <si>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</si>
  <si>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</si>
  <si>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</si>
  <si>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</si>
  <si>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</si>
  <si>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</si>
  <si>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</si>
  <si>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</si>
  <si>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</si>
  <si>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</si>
  <si>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</si>
  <si>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</si>
  <si>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</si>
  <si>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</si>
  <si>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</si>
  <si>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</si>
  <si>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</si>
  <si>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</si>
  <si>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</si>
  <si>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</si>
  <si>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</si>
  <si>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</si>
  <si>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</si>
  <si>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</si>
  <si>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</si>
  <si>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</si>
  <si>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</si>
  <si>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</si>
  <si>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</si>
  <si>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</si>
  <si>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</si>
  <si>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</si>
  <si>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</si>
  <si>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</si>
  <si>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</si>
  <si>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</si>
  <si>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</si>
  <si>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</si>
  <si>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</si>
  <si>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</si>
  <si>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</si>
  <si>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</si>
  <si>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</si>
  <si>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</si>
  <si>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</si>
  <si>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</si>
  <si>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</si>
  <si>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</si>
  <si>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</si>
  <si>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</si>
  <si>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</si>
  <si>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</si>
  <si>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</si>
  <si>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</si>
  <si>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</si>
  <si>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</si>
  <si>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</si>
  <si>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</si>
  <si>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</si>
  <si>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</si>
  <si>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</si>
  <si>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</si>
  <si>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</si>
  <si>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</si>
  <si>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</si>
  <si>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</si>
  <si>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</si>
  <si>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</si>
  <si>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</si>
  <si>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</si>
  <si>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</si>
  <si>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</si>
  <si>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</si>
  <si>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</si>
  <si>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</si>
  <si>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</si>
  <si>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</si>
  <si>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</si>
  <si>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</si>
  <si>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</si>
  <si>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</si>
  <si>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</si>
  <si>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</si>
  <si>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</si>
  <si>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</si>
  <si>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</si>
  <si>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</si>
  <si>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</si>
  <si>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</si>
  <si>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</si>
  <si>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</si>
  <si>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</si>
  <si>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</si>
  <si>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</si>
  <si>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</si>
  <si>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</si>
  <si>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</si>
  <si>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</si>
  <si>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</si>
  <si>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</si>
  <si>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</si>
  <si>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</si>
  <si>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</si>
  <si>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</si>
  <si>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</si>
  <si>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</si>
  <si>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</si>
  <si>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</si>
  <si>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</si>
  <si>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</si>
  <si>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</si>
  <si>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</si>
  <si>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</si>
  <si>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</si>
  <si>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</si>
  <si>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</si>
  <si>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</si>
  <si>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</si>
  <si>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</si>
  <si>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</si>
  <si>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</si>
  <si>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</si>
  <si>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</si>
  <si>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</si>
  <si>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</si>
  <si>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</si>
  <si>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</si>
  <si>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</si>
  <si>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</si>
  <si>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</si>
  <si>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</si>
  <si>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</si>
  <si>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</si>
  <si>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</si>
  <si>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</si>
  <si>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</si>
  <si>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</si>
  <si>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</si>
  <si>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</si>
  <si>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</si>
  <si>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</si>
  <si>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</si>
  <si>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</si>
  <si>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</si>
  <si>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</si>
  <si>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</si>
  <si>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</si>
  <si>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</si>
  <si>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</si>
  <si>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</si>
  <si>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</si>
  <si>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</si>
  <si>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</si>
  <si>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</si>
  <si>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</si>
  <si>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</si>
  <si>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</si>
  <si>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(по состоянию на 01.06.2022)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</si>
  <si>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</si>
  <si>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01.06.2021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</si>
</sst>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5" borderId="16" xfId="0" applyNumberFormat="1" applyFont="1" applyFill="1" applyBorder="1" applyAlignment="1">
      <alignment horizontal="center" vertical="center" wrapText="1"/>
    </xf>
    <xf numFmtId="4" fontId="8" fillId="5" borderId="17" xfId="0" applyNumberFormat="1" applyFont="1" applyFill="1" applyBorder="1" applyAlignment="1">
      <alignment horizontal="center" vertical="center" wrapText="1"/>
    </xf>
    <xf numFmtId="4" fontId="8" fillId="5" borderId="18" xfId="0" applyNumberFormat="1" applyFont="1" applyFill="1" applyBorder="1" applyAlignment="1">
      <alignment horizontal="center" vertical="center" wrapText="1"/>
    </xf>
    <xf numFmtId="4" fontId="8" fillId="5" borderId="19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5" borderId="20" xfId="0" applyNumberFormat="1" applyFont="1" applyFill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N77" sqref="N77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165</v>
      </c>
      <c r="B1" s="42"/>
      <c r="C1" s="42"/>
      <c r="D1" s="42"/>
      <c r="E1" s="42"/>
      <c r="F1" s="42"/>
      <c r="G1" s="42"/>
    </row>
    <row r="2" spans="1:7" ht="15.75" thickBot="1"/>
    <row r="3" spans="1:7" ht="60.75" thickBot="1">
      <c r="A3" s="43" t="s">
        <v>158</v>
      </c>
      <c r="B3" s="44" t="s">
        <v>159</v>
      </c>
      <c r="C3" s="44" t="s">
        <v>161</v>
      </c>
      <c r="D3" s="44" t="s">
        <v>166</v>
      </c>
      <c r="E3" s="44" t="s">
        <v>162</v>
      </c>
      <c r="F3" s="46" t="s">
        <v>167</v>
      </c>
      <c r="G3" s="4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4850285.5731600001</v>
      </c>
      <c r="D4" s="13">
        <f>SUM(D5,D16,D19,D23,D34,D40,D43,D52,D55,D63,D69,D74,D78)</f>
        <v>1438794.8196800002</v>
      </c>
      <c r="E4" s="13">
        <f>D4/C4*100</f>
        <v>29.664125915427569</v>
      </c>
      <c r="F4" s="13">
        <f>SUM(F5,F16,F19,F23,F34,F40,F43,F52,F55,F63,F69,F74,F78)</f>
        <v>1154025.4480999999</v>
      </c>
      <c r="G4" s="14">
        <f>D4/F4*100</f>
        <v>124.67617781296312</v>
      </c>
    </row>
    <row r="5" spans="1:7" ht="15.75" thickBot="1">
      <c r="A5" s="15" t="s">
        <v>1</v>
      </c>
      <c r="B5" s="16" t="s">
        <v>2</v>
      </c>
      <c r="C5" s="17">
        <f>SUM(C6:C15)</f>
        <v>737236.11922999995</v>
      </c>
      <c r="D5" s="17">
        <f>SUM(D6:D15)</f>
        <v>197680.21345000001</v>
      </c>
      <c r="E5" s="17">
        <f>D5/C5*100</f>
        <v>26.8136907964392</v>
      </c>
      <c r="F5" s="17">
        <f>SUM(F6:F15)</f>
        <v>173817.83301999999</v>
      </c>
      <c r="G5" s="18">
        <f>D5/F5*100</f>
        <v>113.72838449047651</v>
      </c>
    </row>
    <row r="6" spans="1:7" ht="24">
      <c r="A6" s="7" t="s">
        <v>3</v>
      </c>
      <c r="B6" s="8" t="s">
        <v>4</v>
      </c>
      <c r="C6" s="21">
        <v>4058.52</v>
      </c>
      <c r="D6" s="29">
        <v>1570.56041</v>
      </c>
      <c r="E6" s="38">
        <f>D6/C6*100</f>
        <v>38.697860550151283</v>
      </c>
      <c r="F6" s="29">
        <v>1311.4825900000001</v>
      </c>
      <c r="G6" s="24">
        <f t="shared" ref="G6:G15" si="0">D6/F6*100</f>
        <v>119.7545756211678</v>
      </c>
    </row>
    <row r="7" spans="1:7" ht="36">
      <c r="A7" s="3" t="s">
        <v>5</v>
      </c>
      <c r="B7" s="2" t="s">
        <v>6</v>
      </c>
      <c r="C7" s="22">
        <v>4095.03</v>
      </c>
      <c r="D7" s="30">
        <v>1445.29737</v>
      </c>
      <c r="E7" s="41">
        <f t="shared" ref="E7:E8" si="1">D7/C7*100</f>
        <v>35.293938505945007</v>
      </c>
      <c r="F7" s="30">
        <v>1113.5103899999999</v>
      </c>
      <c r="G7" s="25">
        <f t="shared" si="0"/>
        <v>129.79648712572859</v>
      </c>
    </row>
    <row r="8" spans="1:7" ht="36">
      <c r="A8" s="3" t="s">
        <v>7</v>
      </c>
      <c r="B8" s="2" t="s">
        <v>8</v>
      </c>
      <c r="C8" s="22">
        <v>286622.20922999998</v>
      </c>
      <c r="D8" s="30">
        <v>86864.450859999997</v>
      </c>
      <c r="E8" s="41">
        <f t="shared" si="1"/>
        <v>30.306252642933064</v>
      </c>
      <c r="F8" s="30">
        <v>82334.844979999994</v>
      </c>
      <c r="G8" s="25">
        <f t="shared" si="0"/>
        <v>105.50144459627062</v>
      </c>
    </row>
    <row r="9" spans="1:7">
      <c r="A9" s="3" t="s">
        <v>9</v>
      </c>
      <c r="B9" s="2" t="s">
        <v>10</v>
      </c>
      <c r="C9" s="22"/>
      <c r="D9" s="30"/>
      <c r="E9" s="41"/>
      <c r="F9" s="30"/>
      <c r="G9" s="25"/>
    </row>
    <row r="10" spans="1:7" ht="24">
      <c r="A10" s="3" t="s">
        <v>11</v>
      </c>
      <c r="B10" s="2" t="s">
        <v>12</v>
      </c>
      <c r="C10" s="22">
        <v>33588.870000000003</v>
      </c>
      <c r="D10" s="30">
        <v>10504.281440000001</v>
      </c>
      <c r="E10" s="41">
        <f t="shared" ref="E10:E15" si="2">D10/C10*100</f>
        <v>31.273101595856005</v>
      </c>
      <c r="F10" s="30">
        <v>10598.71038</v>
      </c>
      <c r="G10" s="25">
        <f t="shared" si="0"/>
        <v>99.109052548712057</v>
      </c>
    </row>
    <row r="11" spans="1:7">
      <c r="A11" s="3" t="s">
        <v>13</v>
      </c>
      <c r="B11" s="2" t="s">
        <v>14</v>
      </c>
      <c r="C11" s="22">
        <v>2385.54</v>
      </c>
      <c r="D11" s="30">
        <v>1150.69119</v>
      </c>
      <c r="E11" s="41">
        <f t="shared" si="2"/>
        <v>48.23608868432305</v>
      </c>
      <c r="F11" s="30">
        <v>791.95821000000001</v>
      </c>
      <c r="G11" s="25">
        <f t="shared" si="0"/>
        <v>145.29695828268515</v>
      </c>
    </row>
    <row r="12" spans="1:7">
      <c r="A12" s="3" t="s">
        <v>15</v>
      </c>
      <c r="B12" s="2" t="s">
        <v>16</v>
      </c>
      <c r="C12" s="22"/>
      <c r="D12" s="30"/>
      <c r="E12" s="41"/>
      <c r="F12" s="30"/>
      <c r="G12" s="25"/>
    </row>
    <row r="13" spans="1:7">
      <c r="A13" s="3" t="s">
        <v>17</v>
      </c>
      <c r="B13" s="2" t="s">
        <v>18</v>
      </c>
      <c r="C13" s="22">
        <v>32700</v>
      </c>
      <c r="D13" s="30">
        <v>0</v>
      </c>
      <c r="E13" s="41">
        <f t="shared" si="2"/>
        <v>0</v>
      </c>
      <c r="F13" s="30">
        <v>0</v>
      </c>
      <c r="G13" s="25"/>
    </row>
    <row r="14" spans="1:7" ht="24">
      <c r="A14" s="3" t="s">
        <v>19</v>
      </c>
      <c r="B14" s="2" t="s">
        <v>20</v>
      </c>
      <c r="C14" s="22"/>
      <c r="D14" s="30"/>
      <c r="E14" s="41"/>
      <c r="F14" s="30"/>
      <c r="G14" s="25"/>
    </row>
    <row r="15" spans="1:7" ht="15.75" thickBot="1">
      <c r="A15" s="9" t="s">
        <v>21</v>
      </c>
      <c r="B15" s="10" t="s">
        <v>22</v>
      </c>
      <c r="C15" s="23">
        <v>373785.95</v>
      </c>
      <c r="D15" s="37">
        <v>96144.932180000003</v>
      </c>
      <c r="E15" s="41">
        <f t="shared" si="2"/>
        <v>25.721922447860869</v>
      </c>
      <c r="F15" s="37">
        <v>77667.32647</v>
      </c>
      <c r="G15" s="26">
        <f t="shared" si="0"/>
        <v>123.79070652977506</v>
      </c>
    </row>
    <row r="16" spans="1:7" ht="15.75" thickBot="1">
      <c r="A16" s="15" t="s">
        <v>23</v>
      </c>
      <c r="B16" s="16" t="s">
        <v>24</v>
      </c>
      <c r="C16" s="17">
        <f>SUM(C17:C18)</f>
        <v>7480</v>
      </c>
      <c r="D16" s="17">
        <f>SUM(D17:D18)</f>
        <v>2475.74901</v>
      </c>
      <c r="E16" s="19">
        <f t="shared" ref="E16:E17" si="3">D16/C16*100</f>
        <v>33.098248796791445</v>
      </c>
      <c r="F16" s="20">
        <f>SUM(F17:F18)</f>
        <v>2153.8344699999998</v>
      </c>
      <c r="G16" s="27"/>
    </row>
    <row r="17" spans="1:7">
      <c r="A17" s="7" t="s">
        <v>25</v>
      </c>
      <c r="B17" s="8" t="s">
        <v>26</v>
      </c>
      <c r="C17" s="21">
        <v>7480</v>
      </c>
      <c r="D17" s="29">
        <v>2475.74901</v>
      </c>
      <c r="E17" s="38">
        <f t="shared" si="3"/>
        <v>33.098248796791445</v>
      </c>
      <c r="F17" s="32">
        <v>2153.8344699999998</v>
      </c>
      <c r="G17" s="24">
        <f t="shared" ref="G17" si="4">D17/F17*100</f>
        <v>114.94611329161243</v>
      </c>
    </row>
    <row r="18" spans="1:7" ht="15.75" thickBot="1">
      <c r="A18" s="9" t="s">
        <v>27</v>
      </c>
      <c r="B18" s="10" t="s">
        <v>28</v>
      </c>
      <c r="C18" s="23"/>
      <c r="D18" s="31"/>
      <c r="E18" s="39"/>
      <c r="F18" s="31"/>
      <c r="G18" s="26"/>
    </row>
    <row r="19" spans="1:7" ht="24.75" thickBot="1">
      <c r="A19" s="15" t="s">
        <v>29</v>
      </c>
      <c r="B19" s="16" t="s">
        <v>30</v>
      </c>
      <c r="C19" s="19">
        <f>SUM(C20:C22)</f>
        <v>48508.363400000002</v>
      </c>
      <c r="D19" s="33">
        <f>SUM(D20:D22)</f>
        <v>15549.657720000003</v>
      </c>
      <c r="E19" s="40">
        <f>D19/C19*100</f>
        <v>32.055622226991069</v>
      </c>
      <c r="F19" s="20">
        <f>SUM(F20:F22)</f>
        <v>10871.77959</v>
      </c>
      <c r="G19" s="27">
        <f>D19/F19*100</f>
        <v>143.02771309218571</v>
      </c>
    </row>
    <row r="20" spans="1:7">
      <c r="A20" s="7" t="s">
        <v>31</v>
      </c>
      <c r="B20" s="8" t="s">
        <v>164</v>
      </c>
      <c r="C20" s="21">
        <v>1386.64</v>
      </c>
      <c r="D20" s="32">
        <v>1269.52755</v>
      </c>
      <c r="E20" s="38">
        <f>D20/C20*100</f>
        <v>91.554228206311649</v>
      </c>
      <c r="F20" s="32">
        <v>1356.2396799999999</v>
      </c>
      <c r="G20" s="25"/>
    </row>
    <row r="21" spans="1:7" ht="22.5" customHeight="1">
      <c r="A21" s="3" t="s">
        <v>33</v>
      </c>
      <c r="B21" s="2" t="s">
        <v>32</v>
      </c>
      <c r="C21" s="22">
        <v>27296.32</v>
      </c>
      <c r="D21" s="30">
        <v>9534.4831900000008</v>
      </c>
      <c r="E21" s="41">
        <f>D21/C21*100</f>
        <v>34.929555302692819</v>
      </c>
      <c r="F21" s="30">
        <v>8565.7073799999998</v>
      </c>
      <c r="G21" s="25">
        <f t="shared" ref="G21:G22" si="5">D21/F21*100</f>
        <v>111.30993351771492</v>
      </c>
    </row>
    <row r="22" spans="1:7" ht="24.75" thickBot="1">
      <c r="A22" s="9" t="s">
        <v>34</v>
      </c>
      <c r="B22" s="10" t="s">
        <v>35</v>
      </c>
      <c r="C22" s="23">
        <v>19825.403399999999</v>
      </c>
      <c r="D22" s="31">
        <v>4745.6469800000004</v>
      </c>
      <c r="E22" s="39">
        <f>D22/C22*100</f>
        <v>23.937202609456111</v>
      </c>
      <c r="F22" s="31">
        <v>949.83253000000002</v>
      </c>
      <c r="G22" s="25">
        <f t="shared" si="5"/>
        <v>499.6298642245913</v>
      </c>
    </row>
    <row r="23" spans="1:7" ht="15.75" thickBot="1">
      <c r="A23" s="15" t="s">
        <v>36</v>
      </c>
      <c r="B23" s="16" t="s">
        <v>37</v>
      </c>
      <c r="C23" s="19">
        <f>SUM(C24:C33)</f>
        <v>337300.85100000002</v>
      </c>
      <c r="D23" s="33">
        <f>SUM(D24:D33)</f>
        <v>62555.241009999998</v>
      </c>
      <c r="E23" s="40">
        <f>D23/C23*100</f>
        <v>18.545829583453969</v>
      </c>
      <c r="F23" s="20">
        <f>SUM(F24:F33)</f>
        <v>54487.705099999999</v>
      </c>
      <c r="G23" s="27">
        <f>D23/F23*100</f>
        <v>114.806158371313</v>
      </c>
    </row>
    <row r="24" spans="1:7">
      <c r="A24" s="7" t="s">
        <v>38</v>
      </c>
      <c r="B24" s="8" t="s">
        <v>39</v>
      </c>
      <c r="C24" s="21"/>
      <c r="D24" s="32"/>
      <c r="E24" s="41"/>
      <c r="F24" s="32"/>
      <c r="G24" s="24"/>
    </row>
    <row r="25" spans="1:7">
      <c r="A25" s="3" t="s">
        <v>40</v>
      </c>
      <c r="B25" s="2" t="s">
        <v>41</v>
      </c>
      <c r="C25" s="22"/>
      <c r="D25" s="30"/>
      <c r="E25" s="41"/>
      <c r="F25" s="30"/>
      <c r="G25" s="25"/>
    </row>
    <row r="26" spans="1:7">
      <c r="A26" s="3" t="s">
        <v>42</v>
      </c>
      <c r="B26" s="2" t="s">
        <v>43</v>
      </c>
      <c r="C26" s="22"/>
      <c r="D26" s="30"/>
      <c r="E26" s="41"/>
      <c r="F26" s="30"/>
      <c r="G26" s="25"/>
    </row>
    <row r="27" spans="1:7">
      <c r="A27" s="3" t="s">
        <v>44</v>
      </c>
      <c r="B27" s="2" t="s">
        <v>45</v>
      </c>
      <c r="C27" s="22">
        <v>2701</v>
      </c>
      <c r="D27" s="30">
        <v>141.56009</v>
      </c>
      <c r="E27" s="41">
        <f t="shared" ref="E27:E30" si="6">D27/C27*100</f>
        <v>5.2410251758607922</v>
      </c>
      <c r="F27" s="30">
        <v>141.43492000000001</v>
      </c>
      <c r="G27" s="25">
        <f t="shared" ref="G27" si="7">D27/F27*100</f>
        <v>100.08850006773433</v>
      </c>
    </row>
    <row r="28" spans="1:7">
      <c r="A28" s="3" t="s">
        <v>46</v>
      </c>
      <c r="B28" s="2" t="s">
        <v>47</v>
      </c>
      <c r="C28" s="22">
        <v>339.92099999999999</v>
      </c>
      <c r="D28" s="30">
        <v>0</v>
      </c>
      <c r="E28" s="41">
        <f t="shared" si="6"/>
        <v>0</v>
      </c>
      <c r="F28" s="30"/>
      <c r="G28" s="25"/>
    </row>
    <row r="29" spans="1:7">
      <c r="A29" s="3" t="s">
        <v>48</v>
      </c>
      <c r="B29" s="2" t="s">
        <v>49</v>
      </c>
      <c r="C29" s="22"/>
      <c r="D29" s="30"/>
      <c r="E29" s="41"/>
      <c r="F29" s="30"/>
      <c r="G29" s="25"/>
    </row>
    <row r="30" spans="1:7">
      <c r="A30" s="3" t="s">
        <v>50</v>
      </c>
      <c r="B30" s="2" t="s">
        <v>51</v>
      </c>
      <c r="C30" s="22">
        <v>67200</v>
      </c>
      <c r="D30" s="30">
        <v>0</v>
      </c>
      <c r="E30" s="41">
        <f t="shared" si="6"/>
        <v>0</v>
      </c>
      <c r="F30" s="30"/>
      <c r="G30" s="25"/>
    </row>
    <row r="31" spans="1:7">
      <c r="A31" s="3" t="s">
        <v>52</v>
      </c>
      <c r="B31" s="2" t="s">
        <v>53</v>
      </c>
      <c r="C31" s="22">
        <v>250032.57</v>
      </c>
      <c r="D31" s="30">
        <v>59015.862999999998</v>
      </c>
      <c r="E31" s="41">
        <f t="shared" ref="E31:E36" si="8">D31/C31*100</f>
        <v>23.60327016596278</v>
      </c>
      <c r="F31" s="30">
        <v>53367.892220000002</v>
      </c>
      <c r="G31" s="25">
        <f t="shared" ref="G31:G33" si="9">D31/F31*100</f>
        <v>110.58308759266191</v>
      </c>
    </row>
    <row r="32" spans="1:7">
      <c r="A32" s="3" t="s">
        <v>54</v>
      </c>
      <c r="B32" s="2" t="s">
        <v>55</v>
      </c>
      <c r="C32" s="22">
        <v>9402.1</v>
      </c>
      <c r="D32" s="30">
        <v>3048.8093800000001</v>
      </c>
      <c r="E32" s="41">
        <f t="shared" si="8"/>
        <v>32.42689803341807</v>
      </c>
      <c r="F32" s="30">
        <v>678.13502000000005</v>
      </c>
      <c r="G32" s="25">
        <f t="shared" si="9"/>
        <v>449.58736683441003</v>
      </c>
    </row>
    <row r="33" spans="1:7" ht="15.75" thickBot="1">
      <c r="A33" s="9" t="s">
        <v>56</v>
      </c>
      <c r="B33" s="10" t="s">
        <v>57</v>
      </c>
      <c r="C33" s="23">
        <v>7625.26</v>
      </c>
      <c r="D33" s="31">
        <v>349.00853999999998</v>
      </c>
      <c r="E33" s="39">
        <f t="shared" si="8"/>
        <v>4.5770051119568373</v>
      </c>
      <c r="F33" s="31">
        <v>300.24293999999998</v>
      </c>
      <c r="G33" s="25">
        <f t="shared" si="9"/>
        <v>116.24204719018539</v>
      </c>
    </row>
    <row r="34" spans="1:7" ht="15.75" thickBot="1">
      <c r="A34" s="15" t="s">
        <v>58</v>
      </c>
      <c r="B34" s="16" t="s">
        <v>59</v>
      </c>
      <c r="C34" s="19">
        <f>SUM(C35:C39)</f>
        <v>733379.83000000007</v>
      </c>
      <c r="D34" s="33">
        <f>SUM(D35:D39)</f>
        <v>133149.94852000001</v>
      </c>
      <c r="E34" s="40">
        <f>D34/C34*100</f>
        <v>18.155660010447789</v>
      </c>
      <c r="F34" s="20">
        <f>SUM(F35:F39)</f>
        <v>53572.310449999997</v>
      </c>
      <c r="G34" s="27">
        <f>D34/F34*100</f>
        <v>248.54247913065325</v>
      </c>
    </row>
    <row r="35" spans="1:7">
      <c r="A35" s="7" t="s">
        <v>60</v>
      </c>
      <c r="B35" s="8" t="s">
        <v>61</v>
      </c>
      <c r="C35" s="21">
        <v>42463.28</v>
      </c>
      <c r="D35" s="32">
        <v>9764.8267500000002</v>
      </c>
      <c r="E35" s="38">
        <f t="shared" si="8"/>
        <v>22.995931425928472</v>
      </c>
      <c r="F35" s="32">
        <v>9395.2575799999995</v>
      </c>
      <c r="G35" s="25">
        <f t="shared" ref="G35:G37" si="10">D35/F35*100</f>
        <v>103.93357145190691</v>
      </c>
    </row>
    <row r="36" spans="1:7">
      <c r="A36" s="3" t="s">
        <v>62</v>
      </c>
      <c r="B36" s="2" t="s">
        <v>63</v>
      </c>
      <c r="C36" s="22">
        <v>151177.25</v>
      </c>
      <c r="D36" s="30">
        <v>0</v>
      </c>
      <c r="E36" s="41">
        <f t="shared" si="8"/>
        <v>0</v>
      </c>
      <c r="F36" s="30"/>
      <c r="G36" s="25"/>
    </row>
    <row r="37" spans="1:7">
      <c r="A37" s="3" t="s">
        <v>64</v>
      </c>
      <c r="B37" s="2" t="s">
        <v>65</v>
      </c>
      <c r="C37" s="22">
        <v>539031.30000000005</v>
      </c>
      <c r="D37" s="30">
        <v>123267.84695000001</v>
      </c>
      <c r="E37" s="41">
        <f t="shared" ref="E37" si="11">D37/C37*100</f>
        <v>22.868402437854719</v>
      </c>
      <c r="F37" s="30">
        <v>43949.668799999999</v>
      </c>
      <c r="G37" s="25">
        <f t="shared" si="10"/>
        <v>280.47503045119646</v>
      </c>
    </row>
    <row r="38" spans="1:7" ht="24">
      <c r="A38" s="3" t="s">
        <v>66</v>
      </c>
      <c r="B38" s="2" t="s">
        <v>67</v>
      </c>
      <c r="C38" s="22"/>
      <c r="D38" s="30"/>
      <c r="E38" s="41"/>
      <c r="F38" s="30"/>
      <c r="G38" s="25"/>
    </row>
    <row r="39" spans="1:7" ht="15.75" thickBot="1">
      <c r="A39" s="9" t="s">
        <v>68</v>
      </c>
      <c r="B39" s="10" t="s">
        <v>69</v>
      </c>
      <c r="C39" s="23">
        <v>708</v>
      </c>
      <c r="D39" s="31">
        <v>117.27482000000001</v>
      </c>
      <c r="E39" s="39">
        <f>D39/C39*100</f>
        <v>16.564240112994352</v>
      </c>
      <c r="F39" s="31">
        <v>227.38407000000001</v>
      </c>
      <c r="G39" s="25"/>
    </row>
    <row r="40" spans="1:7" ht="15.75" thickBot="1">
      <c r="A40" s="15" t="s">
        <v>70</v>
      </c>
      <c r="B40" s="16" t="s">
        <v>71</v>
      </c>
      <c r="C40" s="19">
        <f>SUM(C41:C42)</f>
        <v>300</v>
      </c>
      <c r="D40" s="33">
        <f>SUM(D41:D42)</f>
        <v>18.9725</v>
      </c>
      <c r="E40" s="40">
        <f t="shared" ref="E40:E41" si="12">D40/C40*100</f>
        <v>6.3241666666666667</v>
      </c>
      <c r="F40" s="33">
        <f>SUM(F41:F42)</f>
        <v>0</v>
      </c>
      <c r="G40" s="27"/>
    </row>
    <row r="41" spans="1:7">
      <c r="A41" s="7" t="s">
        <v>72</v>
      </c>
      <c r="B41" s="8" t="s">
        <v>73</v>
      </c>
      <c r="C41" s="21">
        <v>300</v>
      </c>
      <c r="D41" s="32">
        <v>18.9725</v>
      </c>
      <c r="E41" s="38">
        <f t="shared" si="12"/>
        <v>6.3241666666666667</v>
      </c>
      <c r="F41" s="32">
        <v>0</v>
      </c>
      <c r="G41" s="24"/>
    </row>
    <row r="42" spans="1:7" ht="15.75" thickBot="1">
      <c r="A42" s="9" t="s">
        <v>74</v>
      </c>
      <c r="B42" s="10" t="s">
        <v>75</v>
      </c>
      <c r="C42" s="23"/>
      <c r="D42" s="31"/>
      <c r="E42" s="39"/>
      <c r="F42" s="31"/>
      <c r="G42" s="26"/>
    </row>
    <row r="43" spans="1:7" ht="15.75" thickBot="1">
      <c r="A43" s="15" t="s">
        <v>76</v>
      </c>
      <c r="B43" s="16" t="s">
        <v>77</v>
      </c>
      <c r="C43" s="19">
        <f>SUM(C44:C51)</f>
        <v>2513228.4340300001</v>
      </c>
      <c r="D43" s="33">
        <f>SUM(D44:D51)</f>
        <v>855082.97964999999</v>
      </c>
      <c r="E43" s="40">
        <f>D43/C43*100</f>
        <v>34.023289251063474</v>
      </c>
      <c r="F43" s="20">
        <f>SUM(F44:F51)</f>
        <v>698786.53619999997</v>
      </c>
      <c r="G43" s="27">
        <f>D43/F43*100</f>
        <v>122.36683670236977</v>
      </c>
    </row>
    <row r="44" spans="1:7">
      <c r="A44" s="7" t="s">
        <v>78</v>
      </c>
      <c r="B44" s="8" t="s">
        <v>79</v>
      </c>
      <c r="C44" s="21">
        <v>1176949.17383</v>
      </c>
      <c r="D44" s="32">
        <v>403131.22923</v>
      </c>
      <c r="E44" s="38">
        <f t="shared" ref="E44:E46" si="13">D44/C44*100</f>
        <v>34.252220758024741</v>
      </c>
      <c r="F44" s="32">
        <v>291583.74397000001</v>
      </c>
      <c r="G44" s="24">
        <f t="shared" ref="G44:G46" si="14">D44/F44*100</f>
        <v>138.25572843713698</v>
      </c>
    </row>
    <row r="45" spans="1:7">
      <c r="A45" s="3" t="s">
        <v>80</v>
      </c>
      <c r="B45" s="2" t="s">
        <v>81</v>
      </c>
      <c r="C45" s="22">
        <v>1019296.40324</v>
      </c>
      <c r="D45" s="30">
        <v>367735.13218999997</v>
      </c>
      <c r="E45" s="41">
        <f t="shared" si="13"/>
        <v>36.077350123192211</v>
      </c>
      <c r="F45" s="30">
        <v>337844.10152000003</v>
      </c>
      <c r="G45" s="25">
        <f t="shared" si="14"/>
        <v>108.84758103975078</v>
      </c>
    </row>
    <row r="46" spans="1:7">
      <c r="A46" s="3" t="s">
        <v>82</v>
      </c>
      <c r="B46" s="2" t="s">
        <v>83</v>
      </c>
      <c r="C46" s="22">
        <v>225376.81696</v>
      </c>
      <c r="D46" s="30">
        <v>63253.9663</v>
      </c>
      <c r="E46" s="41">
        <f t="shared" si="13"/>
        <v>28.065870817239535</v>
      </c>
      <c r="F46" s="30">
        <v>55019.446210000002</v>
      </c>
      <c r="G46" s="25">
        <f t="shared" si="14"/>
        <v>114.96656301950081</v>
      </c>
    </row>
    <row r="47" spans="1:7">
      <c r="A47" s="3" t="s">
        <v>84</v>
      </c>
      <c r="B47" s="2" t="s">
        <v>85</v>
      </c>
      <c r="C47" s="22"/>
      <c r="D47" s="30"/>
      <c r="E47" s="41"/>
      <c r="F47" s="30"/>
      <c r="G47" s="25"/>
    </row>
    <row r="48" spans="1:7" ht="24">
      <c r="A48" s="3" t="s">
        <v>86</v>
      </c>
      <c r="B48" s="2" t="s">
        <v>87</v>
      </c>
      <c r="C48" s="22"/>
      <c r="D48" s="30"/>
      <c r="E48" s="41"/>
      <c r="F48" s="30"/>
      <c r="G48" s="25"/>
    </row>
    <row r="49" spans="1:7">
      <c r="A49" s="3" t="s">
        <v>88</v>
      </c>
      <c r="B49" s="2" t="s">
        <v>89</v>
      </c>
      <c r="C49" s="22"/>
      <c r="D49" s="30"/>
      <c r="E49" s="41"/>
      <c r="F49" s="30"/>
      <c r="G49" s="25"/>
    </row>
    <row r="50" spans="1:7">
      <c r="A50" s="3" t="s">
        <v>90</v>
      </c>
      <c r="B50" s="2" t="s">
        <v>91</v>
      </c>
      <c r="C50" s="22">
        <v>15839.07</v>
      </c>
      <c r="D50" s="30">
        <v>6866.4453599999997</v>
      </c>
      <c r="E50" s="41">
        <f t="shared" ref="E50:E51" si="15">D50/C50*100</f>
        <v>43.351316459867903</v>
      </c>
      <c r="F50" s="30">
        <v>5898.3047500000002</v>
      </c>
      <c r="G50" s="25">
        <f t="shared" ref="G50:G54" si="16">D50/F50*100</f>
        <v>116.41387908958076</v>
      </c>
    </row>
    <row r="51" spans="1:7" ht="15.75" thickBot="1">
      <c r="A51" s="9" t="s">
        <v>92</v>
      </c>
      <c r="B51" s="10" t="s">
        <v>93</v>
      </c>
      <c r="C51" s="23">
        <v>75766.97</v>
      </c>
      <c r="D51" s="31">
        <v>14096.20657</v>
      </c>
      <c r="E51" s="39">
        <f t="shared" si="15"/>
        <v>18.604685616964751</v>
      </c>
      <c r="F51" s="31">
        <v>8440.9397499999995</v>
      </c>
      <c r="G51" s="26">
        <f t="shared" si="16"/>
        <v>166.99807115670978</v>
      </c>
    </row>
    <row r="52" spans="1:7" ht="15.75" thickBot="1">
      <c r="A52" s="15" t="s">
        <v>94</v>
      </c>
      <c r="B52" s="16" t="s">
        <v>95</v>
      </c>
      <c r="C52" s="19">
        <f>SUM(C53:C54)</f>
        <v>150369.92300000001</v>
      </c>
      <c r="D52" s="33">
        <f>SUM(D53:D54)</f>
        <v>53704.185360000003</v>
      </c>
      <c r="E52" s="40">
        <f>D52/C52*100</f>
        <v>35.714712283253611</v>
      </c>
      <c r="F52" s="20">
        <f>SUM(F53:F54)</f>
        <v>51126.816399999996</v>
      </c>
      <c r="G52" s="27">
        <f>D52/F52*100</f>
        <v>105.04112937491645</v>
      </c>
    </row>
    <row r="53" spans="1:7">
      <c r="A53" s="7" t="s">
        <v>96</v>
      </c>
      <c r="B53" s="8" t="s">
        <v>97</v>
      </c>
      <c r="C53" s="21">
        <v>143525.193</v>
      </c>
      <c r="D53" s="32">
        <v>51385.041270000002</v>
      </c>
      <c r="E53" s="38">
        <f t="shared" ref="E53:E54" si="17">D53/C53*100</f>
        <v>35.802105676318448</v>
      </c>
      <c r="F53" s="32">
        <v>49032.455329999997</v>
      </c>
      <c r="G53" s="24">
        <f t="shared" si="16"/>
        <v>104.79801781119575</v>
      </c>
    </row>
    <row r="54" spans="1:7" ht="15.75" thickBot="1">
      <c r="A54" s="9" t="s">
        <v>98</v>
      </c>
      <c r="B54" s="10" t="s">
        <v>99</v>
      </c>
      <c r="C54" s="23">
        <v>6844.73</v>
      </c>
      <c r="D54" s="31">
        <v>2319.1440899999998</v>
      </c>
      <c r="E54" s="39">
        <f t="shared" si="17"/>
        <v>33.88218512636729</v>
      </c>
      <c r="F54" s="31">
        <v>2094.3610699999999</v>
      </c>
      <c r="G54" s="26">
        <f t="shared" si="16"/>
        <v>110.73277302657272</v>
      </c>
    </row>
    <row r="55" spans="1:7" ht="15.75" thickBot="1">
      <c r="A55" s="15" t="s">
        <v>100</v>
      </c>
      <c r="B55" s="16" t="s">
        <v>101</v>
      </c>
      <c r="C55" s="19">
        <f>SUM(C56:C62)</f>
        <v>0</v>
      </c>
      <c r="D55" s="33">
        <f>SUM(D56:D62)</f>
        <v>0</v>
      </c>
      <c r="E55" s="40"/>
      <c r="F55" s="20">
        <f>SUM(F56:F57)</f>
        <v>30459.584279999999</v>
      </c>
      <c r="G55" s="27"/>
    </row>
    <row r="56" spans="1:7">
      <c r="A56" s="7" t="s">
        <v>102</v>
      </c>
      <c r="B56" s="8" t="s">
        <v>103</v>
      </c>
      <c r="C56" s="21"/>
      <c r="D56" s="32"/>
      <c r="E56" s="38"/>
      <c r="F56" s="32"/>
      <c r="G56" s="24"/>
    </row>
    <row r="57" spans="1:7">
      <c r="A57" s="3" t="s">
        <v>104</v>
      </c>
      <c r="B57" s="2" t="s">
        <v>105</v>
      </c>
      <c r="C57" s="22">
        <v>0</v>
      </c>
      <c r="D57" s="30">
        <v>0</v>
      </c>
      <c r="E57" s="41"/>
      <c r="F57" s="30">
        <v>30459.584279999999</v>
      </c>
      <c r="G57" s="25"/>
    </row>
    <row r="58" spans="1:7">
      <c r="A58" s="3" t="s">
        <v>106</v>
      </c>
      <c r="B58" s="2" t="s">
        <v>107</v>
      </c>
      <c r="C58" s="22"/>
      <c r="D58" s="30"/>
      <c r="E58" s="41"/>
      <c r="F58" s="30"/>
      <c r="G58" s="25"/>
    </row>
    <row r="59" spans="1:7">
      <c r="A59" s="3" t="s">
        <v>108</v>
      </c>
      <c r="B59" s="2" t="s">
        <v>109</v>
      </c>
      <c r="C59" s="22"/>
      <c r="D59" s="30"/>
      <c r="E59" s="41"/>
      <c r="F59" s="30"/>
      <c r="G59" s="25"/>
    </row>
    <row r="60" spans="1:7" ht="24">
      <c r="A60" s="3" t="s">
        <v>110</v>
      </c>
      <c r="B60" s="2" t="s">
        <v>111</v>
      </c>
      <c r="C60" s="22"/>
      <c r="D60" s="30"/>
      <c r="E60" s="41"/>
      <c r="F60" s="30"/>
      <c r="G60" s="25"/>
    </row>
    <row r="61" spans="1:7">
      <c r="A61" s="3" t="s">
        <v>112</v>
      </c>
      <c r="B61" s="2" t="s">
        <v>113</v>
      </c>
      <c r="C61" s="22"/>
      <c r="D61" s="30"/>
      <c r="E61" s="41"/>
      <c r="F61" s="30"/>
      <c r="G61" s="25"/>
    </row>
    <row r="62" spans="1:7" ht="15.75" thickBot="1">
      <c r="A62" s="9" t="s">
        <v>114</v>
      </c>
      <c r="B62" s="10" t="s">
        <v>115</v>
      </c>
      <c r="C62" s="23"/>
      <c r="D62" s="31"/>
      <c r="E62" s="39"/>
      <c r="F62" s="31"/>
      <c r="G62" s="26"/>
    </row>
    <row r="63" spans="1:7" ht="15.75" thickBot="1">
      <c r="A63" s="15" t="s">
        <v>116</v>
      </c>
      <c r="B63" s="16" t="s">
        <v>117</v>
      </c>
      <c r="C63" s="19">
        <f>SUM(C64:C68)</f>
        <v>162578.47999999998</v>
      </c>
      <c r="D63" s="33">
        <f>SUM(D64:D68)</f>
        <v>58988.725660000004</v>
      </c>
      <c r="E63" s="40">
        <f t="shared" ref="E63:E64" si="18">D63/C63*100</f>
        <v>36.28323112628437</v>
      </c>
      <c r="F63" s="20">
        <f>SUM(F64:F68)</f>
        <v>32134.563980000003</v>
      </c>
      <c r="G63" s="27"/>
    </row>
    <row r="64" spans="1:7">
      <c r="A64" s="7" t="s">
        <v>118</v>
      </c>
      <c r="B64" s="8" t="s">
        <v>119</v>
      </c>
      <c r="C64" s="21">
        <v>8191.72</v>
      </c>
      <c r="D64" s="32">
        <v>2156.8339500000002</v>
      </c>
      <c r="E64" s="38">
        <f t="shared" si="18"/>
        <v>26.329439360720336</v>
      </c>
      <c r="F64" s="32">
        <v>2045.0882300000001</v>
      </c>
      <c r="G64" s="24">
        <f t="shared" ref="G64" si="19">D64/F64*100</f>
        <v>105.4641026416743</v>
      </c>
    </row>
    <row r="65" spans="1:7">
      <c r="A65" s="3" t="s">
        <v>120</v>
      </c>
      <c r="B65" s="2" t="s">
        <v>121</v>
      </c>
      <c r="C65" s="22"/>
      <c r="D65" s="30"/>
      <c r="E65" s="41"/>
      <c r="F65" s="30"/>
      <c r="G65" s="25"/>
    </row>
    <row r="66" spans="1:7">
      <c r="A66" s="3" t="s">
        <v>122</v>
      </c>
      <c r="B66" s="2" t="s">
        <v>123</v>
      </c>
      <c r="C66" s="22">
        <v>45639</v>
      </c>
      <c r="D66" s="30">
        <v>14299.93254</v>
      </c>
      <c r="E66" s="41">
        <f t="shared" ref="E66:E67" si="20">D66/C66*100</f>
        <v>31.332703477289158</v>
      </c>
      <c r="F66" s="30">
        <v>19772.281800000001</v>
      </c>
      <c r="G66" s="24">
        <f t="shared" ref="G66:G67" si="21">D66/F66*100</f>
        <v>72.323127318567742</v>
      </c>
    </row>
    <row r="67" spans="1:7">
      <c r="A67" s="3" t="s">
        <v>124</v>
      </c>
      <c r="B67" s="2" t="s">
        <v>125</v>
      </c>
      <c r="C67" s="22">
        <v>108747.76</v>
      </c>
      <c r="D67" s="30">
        <v>42531.959170000002</v>
      </c>
      <c r="E67" s="41">
        <f t="shared" si="20"/>
        <v>39.110653102188039</v>
      </c>
      <c r="F67" s="30">
        <v>10317.193950000001</v>
      </c>
      <c r="G67" s="24">
        <f t="shared" si="21"/>
        <v>412.24347798560092</v>
      </c>
    </row>
    <row r="68" spans="1:7" ht="15.75" thickBot="1">
      <c r="A68" s="9" t="s">
        <v>126</v>
      </c>
      <c r="B68" s="10" t="s">
        <v>127</v>
      </c>
      <c r="C68" s="23"/>
      <c r="D68" s="31"/>
      <c r="E68" s="39"/>
      <c r="F68" s="31"/>
      <c r="G68" s="26"/>
    </row>
    <row r="69" spans="1:7" ht="15.75" thickBot="1">
      <c r="A69" s="15" t="s">
        <v>128</v>
      </c>
      <c r="B69" s="16" t="s">
        <v>129</v>
      </c>
      <c r="C69" s="19">
        <f>SUM(C70:C73)</f>
        <v>150597.3725</v>
      </c>
      <c r="D69" s="33">
        <f>SUM(D70:D73)</f>
        <v>57122.5268</v>
      </c>
      <c r="E69" s="40">
        <f>D69/C69*100</f>
        <v>37.930626445690478</v>
      </c>
      <c r="F69" s="20">
        <f>SUM(F70:F73)</f>
        <v>44810.275810000006</v>
      </c>
      <c r="G69" s="27">
        <f>D69/F69*100</f>
        <v>127.47640081976989</v>
      </c>
    </row>
    <row r="70" spans="1:7">
      <c r="A70" s="7" t="s">
        <v>130</v>
      </c>
      <c r="B70" s="8" t="s">
        <v>131</v>
      </c>
      <c r="C70" s="21">
        <v>106755.5925</v>
      </c>
      <c r="D70" s="32">
        <v>40096.49323</v>
      </c>
      <c r="E70" s="38">
        <f t="shared" ref="E70:E71" si="22">D70/C70*100</f>
        <v>37.559150102604697</v>
      </c>
      <c r="F70" s="34">
        <v>37779.645980000001</v>
      </c>
      <c r="G70" s="24">
        <f t="shared" ref="G70:G73" si="23">D70/F70*100</f>
        <v>106.13252768759797</v>
      </c>
    </row>
    <row r="71" spans="1:7">
      <c r="A71" s="3" t="s">
        <v>132</v>
      </c>
      <c r="B71" s="2" t="s">
        <v>133</v>
      </c>
      <c r="C71" s="22">
        <v>18260</v>
      </c>
      <c r="D71" s="30">
        <v>6785.2134999999998</v>
      </c>
      <c r="E71" s="41">
        <f t="shared" si="22"/>
        <v>37.158891018619933</v>
      </c>
      <c r="F71" s="35">
        <v>5882.4524000000001</v>
      </c>
      <c r="G71" s="24">
        <f t="shared" si="23"/>
        <v>115.34667921834779</v>
      </c>
    </row>
    <row r="72" spans="1:7">
      <c r="A72" s="3" t="s">
        <v>134</v>
      </c>
      <c r="B72" s="2" t="s">
        <v>135</v>
      </c>
      <c r="C72" s="23">
        <v>20000</v>
      </c>
      <c r="D72" s="31">
        <v>8408.8556000000008</v>
      </c>
      <c r="E72" s="39">
        <f>D72/C72*100</f>
        <v>42.044277999999998</v>
      </c>
      <c r="F72" s="36">
        <v>0</v>
      </c>
      <c r="G72" s="26"/>
    </row>
    <row r="73" spans="1:7" ht="15.75" thickBot="1">
      <c r="A73" s="9" t="s">
        <v>136</v>
      </c>
      <c r="B73" s="10" t="s">
        <v>137</v>
      </c>
      <c r="C73" s="23">
        <v>5581.78</v>
      </c>
      <c r="D73" s="31">
        <v>1831.9644699999999</v>
      </c>
      <c r="E73" s="39">
        <f>D73/C73*100</f>
        <v>32.820434879196242</v>
      </c>
      <c r="F73" s="36">
        <v>1148.17743</v>
      </c>
      <c r="G73" s="26">
        <f t="shared" si="23"/>
        <v>159.55412657780602</v>
      </c>
    </row>
    <row r="74" spans="1:7" ht="15.75" thickBot="1">
      <c r="A74" s="15" t="s">
        <v>138</v>
      </c>
      <c r="B74" s="16" t="s">
        <v>139</v>
      </c>
      <c r="C74" s="19">
        <f>SUM(C75:C77)</f>
        <v>6306.2</v>
      </c>
      <c r="D74" s="33">
        <f>SUM(D75:D77)</f>
        <v>2466.62</v>
      </c>
      <c r="E74" s="40">
        <f>D74/C74*100</f>
        <v>39.114205068028291</v>
      </c>
      <c r="F74" s="20">
        <f>SUM(F75:F77)</f>
        <v>1804.2088000000001</v>
      </c>
      <c r="G74" s="27"/>
    </row>
    <row r="75" spans="1:7">
      <c r="A75" s="7" t="s">
        <v>140</v>
      </c>
      <c r="B75" s="8" t="s">
        <v>141</v>
      </c>
      <c r="C75" s="21"/>
      <c r="D75" s="32"/>
      <c r="E75" s="38"/>
      <c r="F75" s="32"/>
      <c r="G75" s="24"/>
    </row>
    <row r="76" spans="1:7">
      <c r="A76" s="3" t="s">
        <v>142</v>
      </c>
      <c r="B76" s="2" t="s">
        <v>143</v>
      </c>
      <c r="C76" s="22"/>
      <c r="D76" s="30"/>
      <c r="E76" s="41"/>
      <c r="F76" s="30"/>
      <c r="G76" s="25"/>
    </row>
    <row r="77" spans="1:7" ht="15.75" thickBot="1">
      <c r="A77" s="9" t="s">
        <v>144</v>
      </c>
      <c r="B77" s="10" t="s">
        <v>145</v>
      </c>
      <c r="C77" s="23">
        <v>6306.2</v>
      </c>
      <c r="D77" s="31">
        <v>2466.62</v>
      </c>
      <c r="E77" s="39">
        <f>D77/C77*100</f>
        <v>39.114205068028291</v>
      </c>
      <c r="F77" s="31">
        <v>1804.2088000000001</v>
      </c>
      <c r="G77" s="24">
        <f t="shared" ref="G77" si="24">D77/F77*100</f>
        <v>136.71477491962125</v>
      </c>
    </row>
    <row r="78" spans="1:7" ht="15.75" thickBot="1">
      <c r="A78" s="15" t="s">
        <v>146</v>
      </c>
      <c r="B78" s="16" t="s">
        <v>147</v>
      </c>
      <c r="C78" s="19">
        <f>SUM(C79)</f>
        <v>3000</v>
      </c>
      <c r="D78" s="33">
        <v>0</v>
      </c>
      <c r="E78" s="40">
        <f t="shared" ref="E78:E79" si="25">D78/C78*100</f>
        <v>0</v>
      </c>
      <c r="F78" s="20">
        <v>0</v>
      </c>
      <c r="G78" s="28"/>
    </row>
    <row r="79" spans="1:7">
      <c r="A79" s="7" t="s">
        <v>148</v>
      </c>
      <c r="B79" s="8" t="s">
        <v>149</v>
      </c>
      <c r="C79" s="21">
        <v>3000</v>
      </c>
      <c r="D79" s="32">
        <v>0</v>
      </c>
      <c r="E79" s="38">
        <f t="shared" si="25"/>
        <v>0</v>
      </c>
      <c r="F79" s="32">
        <v>0</v>
      </c>
      <c r="G79" s="24"/>
    </row>
    <row r="80" spans="1:7" ht="24">
      <c r="A80" s="4" t="s">
        <v>150</v>
      </c>
      <c r="B80" s="1" t="s">
        <v>151</v>
      </c>
      <c r="C80" s="22"/>
      <c r="D80" s="30"/>
      <c r="E80" s="41"/>
      <c r="F80" s="30"/>
      <c r="G80" s="25"/>
    </row>
    <row r="81" spans="1:7" ht="24">
      <c r="A81" s="3" t="s">
        <v>152</v>
      </c>
      <c r="B81" s="2" t="s">
        <v>153</v>
      </c>
      <c r="C81" s="22"/>
      <c r="D81" s="30"/>
      <c r="E81" s="41"/>
      <c r="F81" s="30"/>
      <c r="G81" s="25"/>
    </row>
    <row r="82" spans="1:7">
      <c r="A82" s="3" t="s">
        <v>154</v>
      </c>
      <c r="B82" s="2" t="s">
        <v>155</v>
      </c>
      <c r="C82" s="22"/>
      <c r="D82" s="30"/>
      <c r="E82" s="41"/>
      <c r="F82" s="30"/>
      <c r="G82" s="25"/>
    </row>
    <row r="83" spans="1:7" ht="15.75" thickBot="1">
      <c r="A83" s="3" t="s">
        <v>156</v>
      </c>
      <c r="B83" s="2" t="s">
        <v>157</v>
      </c>
      <c r="C83" s="22"/>
      <c r="D83" s="37"/>
      <c r="E83" s="41"/>
      <c r="F83" s="37"/>
      <c r="G83" s="25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2022-02-22T09:46:08Z</cp:lastPrinted>
  <dcterms:created xsi:type="dcterms:W3CDTF">2017-12-11T14:03:53Z</dcterms:created>
  <dcterms:modified xsi:type="dcterms:W3CDTF">2022-06-06T13:33:15Z</dcterms:modified>
</cp:coreProperties>
</file>