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/>
  <c r="E78"/>
  <c r="G67"/>
  <c r="G66"/>
  <c r="G77"/>
  <c r="G39"/>
  <c r="G35"/>
  <c r="G33"/>
  <c r="G27"/>
  <c r="E21"/>
  <c r="D55"/>
  <c r="E55" s="1"/>
  <c r="C55"/>
  <c r="F74" l="1"/>
  <c r="F69"/>
  <c r="F63"/>
  <c r="F52"/>
  <c r="F43"/>
  <c r="F40"/>
  <c r="F34"/>
  <c r="F23"/>
  <c r="F19"/>
  <c r="F16"/>
  <c r="F5"/>
  <c r="F4" l="1"/>
  <c r="E27" l="1"/>
  <c r="G64" l="1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<sst xmlns="http://schemas.openxmlformats.org/spreadsheetml/2006/main" count="168" uniqueCount="168">
  <si>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</si>
  <si>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</si>
  <si>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</si>
  <si>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</si>
  <si>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</si>
  <si>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</si>
  <si>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</si>
  <si>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</si>
  <si>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</si>
  <si>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</si>
  <si>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</si>
  <si>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</si>
  <si>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</si>
  <si>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</si>
  <si>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</si>
  <si>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</si>
  <si>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</si>
  <si>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</si>
  <si>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</si>
  <si>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</si>
  <si>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</si>
  <si>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</si>
  <si>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</si>
  <si>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</si>
  <si>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</si>
  <si>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</si>
  <si>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</si>
  <si>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</si>
  <si>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</si>
  <si>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</si>
  <si>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</si>
  <si>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</si>
  <si>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</si>
  <si>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</si>
  <si>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</si>
  <si>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</si>
  <si>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</si>
  <si>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</si>
  <si>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</si>
  <si>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</si>
  <si>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</si>
  <si>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</si>
  <si>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</si>
  <si>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</si>
  <si>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</si>
  <si>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</si>
  <si>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</si>
  <si>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</si>
  <si>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</si>
  <si>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</si>
  <si>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</si>
  <si>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</si>
  <si>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</si>
  <si>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</si>
  <si>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</si>
  <si>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</si>
  <si>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</si>
  <si>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</si>
  <si>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</si>
  <si>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</si>
  <si>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</si>
  <si>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</si>
  <si>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</si>
  <si>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</si>
  <si>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</si>
  <si>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</si>
  <si>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</si>
  <si>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</si>
  <si>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</si>
  <si>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</si>
  <si>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</si>
  <si>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</si>
  <si>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</si>
  <si>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</si>
  <si>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</si>
  <si>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</si>
  <si>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</si>
  <si>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</si>
  <si>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</si>
  <si>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</si>
  <si>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</si>
  <si>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</si>
  <si>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</si>
  <si>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</si>
  <si>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</si>
  <si>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</si>
  <si>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</si>
  <si>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</si>
  <si>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</si>
  <si>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</si>
  <si>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</si>
  <si>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</si>
  <si>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</si>
  <si>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</si>
  <si>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</si>
  <si>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</si>
  <si>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</si>
  <si>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</si>
  <si>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</si>
  <si>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</si>
  <si>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</si>
  <si>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</si>
  <si>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</si>
  <si>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</si>
  <si>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</si>
  <si>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</si>
  <si>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</si>
  <si>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</si>
  <si>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</si>
  <si>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</si>
  <si>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</si>
  <si>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</si>
  <si>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</si>
  <si>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</si>
  <si>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</si>
  <si>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</si>
  <si>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</si>
  <si>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</si>
  <si>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</si>
  <si>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</si>
  <si>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</si>
  <si>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</si>
  <si>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</si>
  <si>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</si>
  <si>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</si>
  <si>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</si>
  <si>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</si>
  <si>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</si>
  <si>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</si>
  <si>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</si>
  <si>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</si>
  <si>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</si>
  <si>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</si>
  <si>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</si>
  <si>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</si>
  <si>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</si>
  <si>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</si>
  <si>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</si>
  <si>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</si>
  <si>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</si>
  <si>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</si>
  <si>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</si>
  <si>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</si>
  <si>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</si>
  <si>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</si>
  <si>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</si>
  <si>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</si>
  <si>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</si>
  <si>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</si>
  <si>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</si>
  <si>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</si>
  <si>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</si>
  <si>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</si>
  <si>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</si>
  <si>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</si>
  <si>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</si>
  <si>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</si>
  <si>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</si>
  <si>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</si>
  <si>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</si>
  <si>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</si>
  <si>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</si>
  <si>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</si>
  <si>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</si>
  <si>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2020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</si>
  <si>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</si>
  <si>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</si>
  <si>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01.05.2021</t>
    </r>
    <r>
      <rPr>
        <b/>
        <sz val="1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</si>
</sst>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topLeftCell="A21" zoomScaleNormal="100" zoomScaleSheetLayoutView="70" workbookViewId="0">
      <selection activeCell="C56" sqref="C56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167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165</v>
      </c>
      <c r="E3" s="1" t="s">
        <v>163</v>
      </c>
      <c r="F3" s="1" t="s">
        <v>166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4664565.3499999996</v>
      </c>
      <c r="D4" s="10">
        <f>SUM(D5,D16,D19,D23,D34,D40,D43,D52,D55,D63,D69,D74,D78)</f>
        <v>944392.76514999988</v>
      </c>
      <c r="E4" s="8">
        <f>D4/C4*100</f>
        <v>20.246104283864302</v>
      </c>
      <c r="F4" s="10">
        <f>SUM(F5,F16,F19,F23,F34,F40,F43,F52,F55,F63,F69,F74,F78)</f>
        <v>1049613.7934900001</v>
      </c>
      <c r="G4" s="8">
        <f>D4/F4*100</f>
        <v>89.975262425797879</v>
      </c>
    </row>
    <row r="5" spans="1:7">
      <c r="A5" s="5" t="s">
        <v>1</v>
      </c>
      <c r="B5" s="2" t="s">
        <v>2</v>
      </c>
      <c r="C5" s="10">
        <f>SUM(C6:C15)</f>
        <v>538447.91999999993</v>
      </c>
      <c r="D5" s="10">
        <f>SUM(D6:D15)</f>
        <v>159492.82244000002</v>
      </c>
      <c r="E5" s="8">
        <f>D5/C5*100</f>
        <v>29.620844749479215</v>
      </c>
      <c r="F5" s="10">
        <f>SUM(F6:F15)</f>
        <v>145645.49022000001</v>
      </c>
      <c r="G5" s="8">
        <f>D5/F5*100</f>
        <v>109.50755989703724</v>
      </c>
    </row>
    <row r="6" spans="1:7" ht="24">
      <c r="A6" s="4" t="s">
        <v>3</v>
      </c>
      <c r="B6" s="3" t="s">
        <v>4</v>
      </c>
      <c r="C6" s="11">
        <v>3213.33</v>
      </c>
      <c r="D6" s="11">
        <v>1257.4825900000001</v>
      </c>
      <c r="E6" s="11">
        <f>D6/C6*100</f>
        <v>39.133316217133007</v>
      </c>
      <c r="F6" s="11">
        <v>1216.5914299999999</v>
      </c>
      <c r="G6" s="9">
        <f t="shared" ref="G6:G17" si="0">D6/F6*100</f>
        <v>103.36112510672544</v>
      </c>
    </row>
    <row r="7" spans="1:7" ht="36">
      <c r="A7" s="4" t="s">
        <v>5</v>
      </c>
      <c r="B7" s="3" t="s">
        <v>6</v>
      </c>
      <c r="C7" s="11">
        <v>3494.85</v>
      </c>
      <c r="D7" s="11">
        <v>1048.4143899999999</v>
      </c>
      <c r="E7" s="11">
        <f t="shared" ref="E7:E8" si="1">D7/C7*100</f>
        <v>29.998838004492324</v>
      </c>
      <c r="F7" s="11">
        <v>1236.67983</v>
      </c>
      <c r="G7" s="9">
        <f t="shared" si="0"/>
        <v>84.776541556435021</v>
      </c>
    </row>
    <row r="8" spans="1:7" ht="36">
      <c r="A8" s="4" t="s">
        <v>7</v>
      </c>
      <c r="B8" s="3" t="s">
        <v>8</v>
      </c>
      <c r="C8" s="11">
        <v>253878.88</v>
      </c>
      <c r="D8" s="11">
        <v>71534.433499999999</v>
      </c>
      <c r="E8" s="11">
        <f t="shared" si="1"/>
        <v>28.176598817514869</v>
      </c>
      <c r="F8" s="11">
        <v>52752.369440000002</v>
      </c>
      <c r="G8" s="9">
        <f t="shared" si="0"/>
        <v>135.60420936421161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27201.42</v>
      </c>
      <c r="D10" s="11">
        <v>9722.9886800000004</v>
      </c>
      <c r="E10" s="11">
        <f t="shared" ref="E10:E13" si="2">D10/C10*100</f>
        <v>35.744415842996432</v>
      </c>
      <c r="F10" s="11">
        <v>8997.9587599999995</v>
      </c>
      <c r="G10" s="9">
        <f t="shared" si="0"/>
        <v>108.0577155256933</v>
      </c>
    </row>
    <row r="11" spans="1:7">
      <c r="A11" s="4" t="s">
        <v>13</v>
      </c>
      <c r="B11" s="3" t="s">
        <v>14</v>
      </c>
      <c r="C11" s="11">
        <v>2340.35</v>
      </c>
      <c r="D11" s="11">
        <v>750.55821000000003</v>
      </c>
      <c r="E11" s="11">
        <f t="shared" si="2"/>
        <v>32.070340333710774</v>
      </c>
      <c r="F11" s="11">
        <v>839.19465000000002</v>
      </c>
      <c r="G11" s="9">
        <f t="shared" si="0"/>
        <v>89.437916459548447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10504.75</v>
      </c>
      <c r="D13" s="11">
        <v>0</v>
      </c>
      <c r="E13" s="11">
        <f t="shared" si="2"/>
        <v>0</v>
      </c>
      <c r="F13" s="11">
        <v>0</v>
      </c>
      <c r="G13" s="11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237814.34</v>
      </c>
      <c r="D15" s="11">
        <v>75178.945070000002</v>
      </c>
      <c r="E15" s="11">
        <f>D15/C15*100</f>
        <v>31.612452415611269</v>
      </c>
      <c r="F15" s="11">
        <v>80602.696110000004</v>
      </c>
      <c r="G15" s="9">
        <f t="shared" si="0"/>
        <v>93.271005435602177</v>
      </c>
    </row>
    <row r="16" spans="1:7">
      <c r="A16" s="5" t="s">
        <v>23</v>
      </c>
      <c r="B16" s="2" t="s">
        <v>24</v>
      </c>
      <c r="C16" s="10">
        <f>SUM(C17:C18)</f>
        <v>7547</v>
      </c>
      <c r="D16" s="10">
        <f>SUM(D17:D18)</f>
        <v>1761.47324</v>
      </c>
      <c r="E16" s="10">
        <f t="shared" ref="E16:E17" si="3">D16/C16*100</f>
        <v>23.340045581025574</v>
      </c>
      <c r="F16" s="10">
        <f>SUM(F17:F18)</f>
        <v>1790.7116900000001</v>
      </c>
      <c r="G16" s="10">
        <f t="shared" si="0"/>
        <v>98.367216221166231</v>
      </c>
    </row>
    <row r="17" spans="1:7">
      <c r="A17" s="4" t="s">
        <v>25</v>
      </c>
      <c r="B17" s="3" t="s">
        <v>26</v>
      </c>
      <c r="C17" s="11">
        <v>7547</v>
      </c>
      <c r="D17" s="11">
        <v>1761.47324</v>
      </c>
      <c r="E17" s="11">
        <f t="shared" si="3"/>
        <v>23.340045581025574</v>
      </c>
      <c r="F17" s="11">
        <v>1790.7116900000001</v>
      </c>
      <c r="G17" s="11">
        <f t="shared" si="0"/>
        <v>98.367216221166231</v>
      </c>
    </row>
    <row r="18" spans="1:7">
      <c r="A18" s="4" t="s">
        <v>27</v>
      </c>
      <c r="B18" s="3" t="s">
        <v>28</v>
      </c>
      <c r="C18" s="11"/>
      <c r="D18" s="11"/>
      <c r="E18" s="11"/>
      <c r="F18" s="11"/>
      <c r="G18" s="11"/>
    </row>
    <row r="19" spans="1:7" ht="24">
      <c r="A19" s="5" t="s">
        <v>29</v>
      </c>
      <c r="B19" s="2" t="s">
        <v>30</v>
      </c>
      <c r="C19" s="10">
        <f>SUM(C20:C22)</f>
        <v>46871.86</v>
      </c>
      <c r="D19" s="10">
        <f>SUM(D20:D22)</f>
        <v>8600.102350000001</v>
      </c>
      <c r="E19" s="10">
        <f>D19/C19*100</f>
        <v>18.348114092336001</v>
      </c>
      <c r="F19" s="10">
        <f>SUM(F20:F22)</f>
        <v>8606.6123500000012</v>
      </c>
      <c r="G19" s="8">
        <f>D19/F19*100</f>
        <v>99.924360483134805</v>
      </c>
    </row>
    <row r="20" spans="1:7" ht="24">
      <c r="A20" s="4" t="s">
        <v>31</v>
      </c>
      <c r="B20" s="3" t="s">
        <v>32</v>
      </c>
      <c r="C20" s="11">
        <v>1386.64</v>
      </c>
      <c r="D20" s="11">
        <v>83.689729999999997</v>
      </c>
      <c r="E20" s="11">
        <f>D20/C20*100</f>
        <v>6.0354331333294864</v>
      </c>
      <c r="F20" s="11">
        <v>8165.3677100000004</v>
      </c>
      <c r="G20" s="9">
        <f t="shared" ref="G20:G22" si="4">D20/F20*100</f>
        <v>1.0249352260952862</v>
      </c>
    </row>
    <row r="21" spans="1:7">
      <c r="A21" s="4" t="s">
        <v>33</v>
      </c>
      <c r="B21" s="3" t="s">
        <v>34</v>
      </c>
      <c r="C21" s="11">
        <v>24387.59</v>
      </c>
      <c r="D21" s="11">
        <v>7758.42047</v>
      </c>
      <c r="E21" s="11">
        <f>D21/C21*100</f>
        <v>31.812985497952035</v>
      </c>
      <c r="F21" s="11">
        <v>0</v>
      </c>
      <c r="G21" s="11"/>
    </row>
    <row r="22" spans="1:7" ht="24">
      <c r="A22" s="4" t="s">
        <v>35</v>
      </c>
      <c r="B22" s="3" t="s">
        <v>36</v>
      </c>
      <c r="C22" s="11">
        <v>21097.63</v>
      </c>
      <c r="D22" s="11">
        <v>757.99215000000004</v>
      </c>
      <c r="E22" s="11">
        <f>D22/C22*100</f>
        <v>3.5927834074253839</v>
      </c>
      <c r="F22" s="11">
        <v>441.24464</v>
      </c>
      <c r="G22" s="11">
        <f t="shared" si="4"/>
        <v>171.78501023831134</v>
      </c>
    </row>
    <row r="23" spans="1:7">
      <c r="A23" s="5" t="s">
        <v>37</v>
      </c>
      <c r="B23" s="2" t="s">
        <v>38</v>
      </c>
      <c r="C23" s="10">
        <f>SUM(C24:C33)</f>
        <v>291757.49000000005</v>
      </c>
      <c r="D23" s="10">
        <f>SUM(D24:D33)</f>
        <v>45088.751749999996</v>
      </c>
      <c r="E23" s="10">
        <f>D23/C23*100</f>
        <v>15.45418825408732</v>
      </c>
      <c r="F23" s="10">
        <f>SUM(F24:F33)</f>
        <v>24694.543280000002</v>
      </c>
      <c r="G23" s="8">
        <f>D23/F23*100</f>
        <v>182.58589048908297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1606</v>
      </c>
      <c r="D27" s="11">
        <v>141.43492000000001</v>
      </c>
      <c r="E27" s="11">
        <f>D27/C27*100</f>
        <v>8.8066575342465754</v>
      </c>
      <c r="F27" s="11">
        <v>415.35726</v>
      </c>
      <c r="G27" s="11">
        <f t="shared" ref="G27" si="5">D27/F27*100</f>
        <v>34.051389880605434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265987.34000000003</v>
      </c>
      <c r="D31" s="11">
        <v>44199.82849</v>
      </c>
      <c r="E31" s="11">
        <f t="shared" ref="E31:E35" si="6">D31/C31*100</f>
        <v>16.617267757931636</v>
      </c>
      <c r="F31" s="11">
        <v>22744.24669</v>
      </c>
      <c r="G31" s="9">
        <f t="shared" ref="G31:G33" si="7">D31/F31*100</f>
        <v>194.33410608157627</v>
      </c>
    </row>
    <row r="32" spans="1:7">
      <c r="A32" s="4" t="s">
        <v>55</v>
      </c>
      <c r="B32" s="3" t="s">
        <v>56</v>
      </c>
      <c r="C32" s="11">
        <v>17152.150000000001</v>
      </c>
      <c r="D32" s="11">
        <v>520.11990000000003</v>
      </c>
      <c r="E32" s="11">
        <f t="shared" si="6"/>
        <v>3.0323889424940895</v>
      </c>
      <c r="F32" s="11">
        <v>1321.3342500000001</v>
      </c>
      <c r="G32" s="11">
        <f t="shared" si="7"/>
        <v>39.363234548714679</v>
      </c>
    </row>
    <row r="33" spans="1:7">
      <c r="A33" s="4" t="s">
        <v>57</v>
      </c>
      <c r="B33" s="3" t="s">
        <v>58</v>
      </c>
      <c r="C33" s="11">
        <v>7012</v>
      </c>
      <c r="D33" s="11">
        <v>227.36843999999999</v>
      </c>
      <c r="E33" s="11">
        <f t="shared" si="6"/>
        <v>3.2425618938961778</v>
      </c>
      <c r="F33" s="11">
        <v>213.60507999999999</v>
      </c>
      <c r="G33" s="11">
        <f t="shared" si="7"/>
        <v>106.44336735811714</v>
      </c>
    </row>
    <row r="34" spans="1:7">
      <c r="A34" s="5" t="s">
        <v>59</v>
      </c>
      <c r="B34" s="2" t="s">
        <v>60</v>
      </c>
      <c r="C34" s="10">
        <f>SUM(C35:C39)</f>
        <v>230717.13</v>
      </c>
      <c r="D34" s="10">
        <f>SUM(D35:D39)</f>
        <v>43019.051540000008</v>
      </c>
      <c r="E34" s="10">
        <f>D34/C34*100</f>
        <v>18.645798662630732</v>
      </c>
      <c r="F34" s="10">
        <f>SUM(F35:F39)</f>
        <v>37932.442849999999</v>
      </c>
      <c r="G34" s="8">
        <f>D34/F34*100</f>
        <v>113.4096522866046</v>
      </c>
    </row>
    <row r="35" spans="1:7">
      <c r="A35" s="4" t="s">
        <v>61</v>
      </c>
      <c r="B35" s="3" t="s">
        <v>62</v>
      </c>
      <c r="C35" s="11">
        <v>32838.39</v>
      </c>
      <c r="D35" s="11">
        <v>7557.4313000000002</v>
      </c>
      <c r="E35" s="11">
        <f t="shared" si="6"/>
        <v>23.014012867256891</v>
      </c>
      <c r="F35" s="11">
        <v>5818.9268499999998</v>
      </c>
      <c r="G35" s="11">
        <f t="shared" ref="G35" si="8">D35/F35*100</f>
        <v>129.87671945042584</v>
      </c>
    </row>
    <row r="36" spans="1:7">
      <c r="A36" s="4" t="s">
        <v>63</v>
      </c>
      <c r="B36" s="3" t="s">
        <v>64</v>
      </c>
      <c r="C36" s="11"/>
      <c r="D36" s="11"/>
      <c r="E36" s="11"/>
      <c r="F36" s="11"/>
      <c r="G36" s="11"/>
    </row>
    <row r="37" spans="1:7">
      <c r="A37" s="4" t="s">
        <v>65</v>
      </c>
      <c r="B37" s="3" t="s">
        <v>66</v>
      </c>
      <c r="C37" s="11">
        <v>197216.74</v>
      </c>
      <c r="D37" s="11">
        <v>35246.836170000002</v>
      </c>
      <c r="E37" s="11">
        <f t="shared" ref="E37" si="9">D37/C37*100</f>
        <v>17.87213203605333</v>
      </c>
      <c r="F37" s="11">
        <v>31897.595669999999</v>
      </c>
      <c r="G37" s="9">
        <f t="shared" ref="G37" si="10">D37/F37*100</f>
        <v>110.49997791259858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662</v>
      </c>
      <c r="D39" s="11">
        <v>214.78407000000001</v>
      </c>
      <c r="E39" s="11">
        <f>D39/C39*100</f>
        <v>32.444723564954685</v>
      </c>
      <c r="F39" s="11">
        <v>215.92033000000001</v>
      </c>
      <c r="G39" s="11">
        <f t="shared" ref="G39" si="11">D39/F39*100</f>
        <v>99.473759603831652</v>
      </c>
    </row>
    <row r="40" spans="1:7">
      <c r="A40" s="5" t="s">
        <v>71</v>
      </c>
      <c r="B40" s="2" t="s">
        <v>72</v>
      </c>
      <c r="C40" s="10">
        <f>SUM(C41:C42)</f>
        <v>300</v>
      </c>
      <c r="D40" s="10">
        <f>SUM(D41:D42)</f>
        <v>0</v>
      </c>
      <c r="E40" s="10">
        <f t="shared" ref="E40:E41" si="12">D40/C40*100</f>
        <v>0</v>
      </c>
      <c r="F40" s="10">
        <f>SUM(F41:F42)</f>
        <v>0</v>
      </c>
      <c r="G40" s="11"/>
    </row>
    <row r="41" spans="1:7">
      <c r="A41" s="4" t="s">
        <v>73</v>
      </c>
      <c r="B41" s="3" t="s">
        <v>74</v>
      </c>
      <c r="C41" s="11">
        <v>300</v>
      </c>
      <c r="D41" s="11">
        <v>0</v>
      </c>
      <c r="E41" s="11">
        <v>0</v>
      </c>
      <c r="F41" s="11">
        <v>0</v>
      </c>
      <c r="G41" s="11"/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2142278.48</v>
      </c>
      <c r="D43" s="10">
        <f>SUM(D44:D51)</f>
        <v>573336.71712999989</v>
      </c>
      <c r="E43" s="10">
        <f>D43/C43*100</f>
        <v>26.762940601914643</v>
      </c>
      <c r="F43" s="10">
        <f>SUM(F44:F51)</f>
        <v>514041.82327999995</v>
      </c>
      <c r="G43" s="8">
        <f>D43/F43*100</f>
        <v>111.53503298071175</v>
      </c>
    </row>
    <row r="44" spans="1:7">
      <c r="A44" s="4" t="s">
        <v>79</v>
      </c>
      <c r="B44" s="3" t="s">
        <v>80</v>
      </c>
      <c r="C44" s="11">
        <v>917899.29</v>
      </c>
      <c r="D44" s="11">
        <v>244711.62755</v>
      </c>
      <c r="E44" s="11">
        <f t="shared" ref="E44:E46" si="13">D44/C44*100</f>
        <v>26.659964793087486</v>
      </c>
      <c r="F44" s="11">
        <v>223634.06844999999</v>
      </c>
      <c r="G44" s="9">
        <f t="shared" ref="G44:G46" si="14">D44/F44*100</f>
        <v>109.42502153007716</v>
      </c>
    </row>
    <row r="45" spans="1:7">
      <c r="A45" s="4" t="s">
        <v>81</v>
      </c>
      <c r="B45" s="3" t="s">
        <v>82</v>
      </c>
      <c r="C45" s="11">
        <v>976882.03</v>
      </c>
      <c r="D45" s="11">
        <v>264399.69536000001</v>
      </c>
      <c r="E45" s="11">
        <f t="shared" si="13"/>
        <v>27.065672951318394</v>
      </c>
      <c r="F45" s="11">
        <v>222192.84547</v>
      </c>
      <c r="G45" s="9">
        <f t="shared" si="14"/>
        <v>118.99559358030665</v>
      </c>
    </row>
    <row r="46" spans="1:7">
      <c r="A46" s="4" t="s">
        <v>83</v>
      </c>
      <c r="B46" s="3" t="s">
        <v>84</v>
      </c>
      <c r="C46" s="11">
        <v>172800.2</v>
      </c>
      <c r="D46" s="11">
        <v>51550.587950000001</v>
      </c>
      <c r="E46" s="11">
        <f t="shared" si="13"/>
        <v>29.83248164643328</v>
      </c>
      <c r="F46" s="11">
        <v>53492.533130000003</v>
      </c>
      <c r="G46" s="9">
        <f t="shared" si="14"/>
        <v>96.369689251244466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15779.68</v>
      </c>
      <c r="D50" s="11">
        <v>5564.9210000000003</v>
      </c>
      <c r="E50" s="11">
        <f t="shared" ref="E50:E51" si="15">D50/C50*100</f>
        <v>35.266374223051415</v>
      </c>
      <c r="F50" s="11">
        <v>5906.7849999999999</v>
      </c>
      <c r="G50" s="9">
        <f t="shared" ref="G50:G54" si="16">D50/F50*100</f>
        <v>94.212350711935528</v>
      </c>
    </row>
    <row r="51" spans="1:7">
      <c r="A51" s="4" t="s">
        <v>93</v>
      </c>
      <c r="B51" s="3" t="s">
        <v>94</v>
      </c>
      <c r="C51" s="11">
        <v>58917.279999999999</v>
      </c>
      <c r="D51" s="11">
        <v>7109.8852699999998</v>
      </c>
      <c r="E51" s="11">
        <f t="shared" si="15"/>
        <v>12.067572145217838</v>
      </c>
      <c r="F51" s="11">
        <v>8815.59123</v>
      </c>
      <c r="G51" s="9">
        <f t="shared" si="16"/>
        <v>80.651258486267182</v>
      </c>
    </row>
    <row r="52" spans="1:7">
      <c r="A52" s="5" t="s">
        <v>95</v>
      </c>
      <c r="B52" s="2" t="s">
        <v>96</v>
      </c>
      <c r="C52" s="10">
        <f>SUM(C53:C54)</f>
        <v>138370.12</v>
      </c>
      <c r="D52" s="10">
        <f>SUM(D53:D54)</f>
        <v>45623.395039999996</v>
      </c>
      <c r="E52" s="10">
        <f>D52/C52*100</f>
        <v>32.971999330491293</v>
      </c>
      <c r="F52" s="10">
        <f>SUM(F53:F54)</f>
        <v>234198.44691</v>
      </c>
      <c r="G52" s="8">
        <f>D52/F52*100</f>
        <v>19.480656529516864</v>
      </c>
    </row>
    <row r="53" spans="1:7">
      <c r="A53" s="4" t="s">
        <v>97</v>
      </c>
      <c r="B53" s="3" t="s">
        <v>98</v>
      </c>
      <c r="C53" s="11">
        <v>132783.15</v>
      </c>
      <c r="D53" s="11">
        <v>43634.628499999999</v>
      </c>
      <c r="E53" s="11">
        <f t="shared" ref="E53:E55" si="17">D53/C53*100</f>
        <v>32.861570538129278</v>
      </c>
      <c r="F53" s="11">
        <v>232292.04086000001</v>
      </c>
      <c r="G53" s="9">
        <f t="shared" si="16"/>
        <v>18.784383803445998</v>
      </c>
    </row>
    <row r="54" spans="1:7">
      <c r="A54" s="4" t="s">
        <v>99</v>
      </c>
      <c r="B54" s="3" t="s">
        <v>100</v>
      </c>
      <c r="C54" s="11">
        <v>5586.97</v>
      </c>
      <c r="D54" s="11">
        <v>1988.7665400000001</v>
      </c>
      <c r="E54" s="11">
        <f t="shared" si="17"/>
        <v>35.596513673780244</v>
      </c>
      <c r="F54" s="11">
        <v>1906.4060500000001</v>
      </c>
      <c r="G54" s="9">
        <f t="shared" si="16"/>
        <v>104.32019663387031</v>
      </c>
    </row>
    <row r="55" spans="1:7">
      <c r="A55" s="5" t="s">
        <v>101</v>
      </c>
      <c r="B55" s="2" t="s">
        <v>102</v>
      </c>
      <c r="C55" s="10">
        <f>SUM(C56:C62)</f>
        <v>976000</v>
      </c>
      <c r="D55" s="10">
        <f>SUM(D56:D62)</f>
        <v>0</v>
      </c>
      <c r="E55" s="10">
        <f t="shared" si="17"/>
        <v>0</v>
      </c>
      <c r="F55" s="10">
        <v>0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>
        <v>976000</v>
      </c>
      <c r="D57" s="11">
        <v>0</v>
      </c>
      <c r="E57" s="11">
        <v>0</v>
      </c>
      <c r="F57" s="11">
        <v>0</v>
      </c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/>
      <c r="G62" s="11"/>
    </row>
    <row r="63" spans="1:7">
      <c r="A63" s="5" t="s">
        <v>117</v>
      </c>
      <c r="B63" s="2" t="s">
        <v>118</v>
      </c>
      <c r="C63" s="10">
        <f>SUM(C64:C68)</f>
        <v>131248.33000000002</v>
      </c>
      <c r="D63" s="10">
        <f>SUM(D64:D68)</f>
        <v>26264.06596</v>
      </c>
      <c r="E63" s="10">
        <f t="shared" ref="E63:E64" si="18">D63/C63*100</f>
        <v>20.010971537694992</v>
      </c>
      <c r="F63" s="10">
        <f>SUM(F64:F68)</f>
        <v>44459.12775</v>
      </c>
      <c r="G63" s="10">
        <f t="shared" ref="G63:G64" si="19">D63/F63*100</f>
        <v>59.074631665485157</v>
      </c>
    </row>
    <row r="64" spans="1:7">
      <c r="A64" s="4" t="s">
        <v>119</v>
      </c>
      <c r="B64" s="3" t="s">
        <v>120</v>
      </c>
      <c r="C64" s="11">
        <v>7056.33</v>
      </c>
      <c r="D64" s="11">
        <v>2045.0882300000001</v>
      </c>
      <c r="E64" s="11">
        <f t="shared" si="18"/>
        <v>28.982321263319605</v>
      </c>
      <c r="F64" s="11">
        <v>2023.6528699999999</v>
      </c>
      <c r="G64" s="11">
        <f t="shared" si="19"/>
        <v>101.05924095568824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45874</v>
      </c>
      <c r="D66" s="11">
        <v>16459.249059999998</v>
      </c>
      <c r="E66" s="11">
        <f t="shared" ref="E66:E67" si="20">D66/C66*100</f>
        <v>35.879254174477914</v>
      </c>
      <c r="F66" s="11">
        <v>12758.31162</v>
      </c>
      <c r="G66" s="11">
        <f t="shared" ref="G66:G67" si="21">D66/F66*100</f>
        <v>129.00805020468687</v>
      </c>
    </row>
    <row r="67" spans="1:7">
      <c r="A67" s="4" t="s">
        <v>125</v>
      </c>
      <c r="B67" s="3" t="s">
        <v>126</v>
      </c>
      <c r="C67" s="11">
        <v>78318</v>
      </c>
      <c r="D67" s="11">
        <v>7759.7286700000004</v>
      </c>
      <c r="E67" s="11">
        <f t="shared" si="20"/>
        <v>9.9079760336065785</v>
      </c>
      <c r="F67" s="11">
        <v>29677.163260000001</v>
      </c>
      <c r="G67" s="11">
        <f t="shared" si="21"/>
        <v>26.147137453864584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150407.02000000002</v>
      </c>
      <c r="D69" s="10">
        <f>SUM(D70:D73)</f>
        <v>39685.856899999999</v>
      </c>
      <c r="E69" s="10">
        <f>D69/C69*100</f>
        <v>26.385641374983692</v>
      </c>
      <c r="F69" s="10">
        <f>SUM(F70:F73)</f>
        <v>36092.659039999999</v>
      </c>
      <c r="G69" s="8">
        <f>D69/F69*100</f>
        <v>109.95548112988243</v>
      </c>
    </row>
    <row r="70" spans="1:7">
      <c r="A70" s="4" t="s">
        <v>131</v>
      </c>
      <c r="B70" s="3" t="s">
        <v>132</v>
      </c>
      <c r="C70" s="11">
        <v>116159.39</v>
      </c>
      <c r="D70" s="11">
        <v>34724.861770000003</v>
      </c>
      <c r="E70" s="11">
        <f t="shared" ref="E70:E72" si="22">D70/C70*100</f>
        <v>29.894149556053971</v>
      </c>
      <c r="F70" s="11">
        <v>32444.913130000001</v>
      </c>
      <c r="G70" s="9">
        <f t="shared" ref="G70:G72" si="23">D70/F70*100</f>
        <v>107.02713744636863</v>
      </c>
    </row>
    <row r="71" spans="1:7">
      <c r="A71" s="4" t="s">
        <v>133</v>
      </c>
      <c r="B71" s="3" t="s">
        <v>134</v>
      </c>
      <c r="C71" s="11">
        <v>14850</v>
      </c>
      <c r="D71" s="11">
        <v>3865.4177</v>
      </c>
      <c r="E71" s="11">
        <f t="shared" si="22"/>
        <v>26.029748821548822</v>
      </c>
      <c r="F71" s="11">
        <v>2299.4931999999999</v>
      </c>
      <c r="G71" s="9">
        <f t="shared" si="23"/>
        <v>168.09867930898861</v>
      </c>
    </row>
    <row r="72" spans="1:7">
      <c r="A72" s="4" t="s">
        <v>135</v>
      </c>
      <c r="B72" s="3" t="s">
        <v>136</v>
      </c>
      <c r="C72" s="11">
        <v>15000</v>
      </c>
      <c r="D72" s="11">
        <v>0</v>
      </c>
      <c r="E72" s="11">
        <v>0</v>
      </c>
      <c r="F72" s="11">
        <v>0</v>
      </c>
      <c r="G72" s="9"/>
    </row>
    <row r="73" spans="1:7">
      <c r="A73" s="4" t="s">
        <v>137</v>
      </c>
      <c r="B73" s="3" t="s">
        <v>138</v>
      </c>
      <c r="C73" s="11">
        <v>4397.63</v>
      </c>
      <c r="D73" s="11">
        <v>1095.57743</v>
      </c>
      <c r="E73" s="11">
        <f>D73/C73*100</f>
        <v>24.912906042572931</v>
      </c>
      <c r="F73" s="11">
        <v>1348.25271</v>
      </c>
      <c r="G73" s="9">
        <f t="shared" ref="G73:G74" si="24">D73/F73*100</f>
        <v>81.259056397520609</v>
      </c>
    </row>
    <row r="74" spans="1:7">
      <c r="A74" s="5" t="s">
        <v>139</v>
      </c>
      <c r="B74" s="2" t="s">
        <v>140</v>
      </c>
      <c r="C74" s="10">
        <f>SUM(C75:C77)</f>
        <v>7620</v>
      </c>
      <c r="D74" s="10">
        <f>SUM(D75:D77)</f>
        <v>1520.5288</v>
      </c>
      <c r="E74" s="10">
        <f>D74/C74*100</f>
        <v>19.954446194225721</v>
      </c>
      <c r="F74" s="10">
        <f>SUM(F75:F77)</f>
        <v>2151.9361199999998</v>
      </c>
      <c r="G74" s="10">
        <f t="shared" si="24"/>
        <v>70.658640183055255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7620</v>
      </c>
      <c r="D77" s="11">
        <v>1520.5288</v>
      </c>
      <c r="E77" s="11">
        <f>D77/C77*100</f>
        <v>19.954446194225721</v>
      </c>
      <c r="F77" s="11">
        <v>2151.9361199999998</v>
      </c>
      <c r="G77" s="11">
        <f t="shared" ref="G77" si="25">D77/F77*100</f>
        <v>70.658640183055255</v>
      </c>
    </row>
    <row r="78" spans="1:7">
      <c r="A78" s="5" t="s">
        <v>147</v>
      </c>
      <c r="B78" s="2" t="s">
        <v>148</v>
      </c>
      <c r="C78" s="10">
        <f>SUM(C79)</f>
        <v>3000</v>
      </c>
      <c r="D78" s="10">
        <v>0</v>
      </c>
      <c r="E78" s="10">
        <f t="shared" ref="E78" si="26">D78/C78*100</f>
        <v>0</v>
      </c>
      <c r="F78" s="10">
        <v>0</v>
      </c>
      <c r="G78" s="9"/>
    </row>
    <row r="79" spans="1:7">
      <c r="A79" s="4" t="s">
        <v>149</v>
      </c>
      <c r="B79" s="3" t="s">
        <v>150</v>
      </c>
      <c r="C79" s="11">
        <v>3000</v>
      </c>
      <c r="D79" s="11">
        <v>0</v>
      </c>
      <c r="E79" s="11">
        <v>0</v>
      </c>
      <c r="F79" s="11">
        <v>0</v>
      </c>
      <c r="G79" s="11"/>
    </row>
    <row r="80" spans="1:7" ht="24">
      <c r="A80" s="5" t="s">
        <v>151</v>
      </c>
      <c r="B80" s="2" t="s">
        <v>152</v>
      </c>
      <c r="C80" s="10"/>
      <c r="D80" s="10"/>
      <c r="E80" s="10"/>
      <c r="F80" s="10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timofeevaov</cp:lastModifiedBy>
  <cp:lastPrinted>2018-11-02T06:38:10Z</cp:lastPrinted>
  <dcterms:created xsi:type="dcterms:W3CDTF">2017-12-11T14:03:53Z</dcterms:created>
  <dcterms:modified xsi:type="dcterms:W3CDTF">2021-05-12T06:33:17Z</dcterms:modified>
</cp:coreProperties>
</file>