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3"/>
  <c r="E13"/>
  <c r="E78"/>
  <c r="G67"/>
  <c r="G66"/>
  <c r="G77"/>
  <c r="G39"/>
  <c r="G35"/>
  <c r="G33"/>
  <c r="G27"/>
  <c r="E21"/>
  <c r="D55"/>
  <c r="E55" s="1"/>
  <c r="C55"/>
  <c r="F74" l="1"/>
  <c r="F69"/>
  <c r="F63"/>
  <c r="F52"/>
  <c r="F43"/>
  <c r="F40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<sst xmlns="http://schemas.openxmlformats.org/spreadsheetml/2006/main" count="168" uniqueCount="168">
  <si>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</si>
  <si>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</si>
  <si>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</si>
  <si>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</si>
  <si>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</si>
  <si>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</si>
  <si>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</si>
  <si>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</si>
  <si>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</si>
  <si>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</si>
  <si>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</si>
  <si>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</si>
  <si>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</si>
  <si>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</si>
  <si>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</si>
  <si>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</si>
  <si>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</si>
  <si>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</si>
  <si>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</si>
  <si>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</si>
  <si>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</si>
  <si>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</si>
  <si>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</si>
  <si>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</si>
  <si>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</si>
  <si>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</si>
  <si>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</si>
  <si>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</si>
  <si>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</si>
  <si>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</si>
  <si>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</si>
  <si>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</si>
  <si>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</si>
  <si>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</si>
  <si>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</si>
  <si>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</si>
  <si>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</si>
  <si>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</si>
  <si>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</si>
  <si>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</si>
  <si>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</si>
  <si>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</si>
  <si>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</si>
  <si>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</si>
  <si>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</si>
  <si>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</si>
  <si>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</si>
  <si>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</si>
  <si>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</si>
  <si>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</si>
  <si>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</si>
  <si>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</si>
  <si>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</si>
  <si>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</si>
  <si>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</si>
  <si>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</si>
  <si>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</si>
  <si>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</si>
  <si>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</si>
  <si>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</si>
  <si>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</si>
  <si>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</si>
  <si>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</si>
  <si>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</si>
  <si>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</si>
  <si>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</si>
  <si>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</si>
  <si>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</si>
  <si>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</si>
  <si>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</si>
  <si>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</si>
  <si>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</si>
  <si>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</si>
  <si>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</si>
  <si>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</si>
  <si>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</si>
  <si>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</si>
  <si>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</si>
  <si>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</si>
  <si>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</si>
  <si>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</si>
  <si>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</si>
  <si>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</si>
  <si>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</si>
  <si>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</si>
  <si>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</si>
  <si>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</si>
  <si>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</si>
  <si>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</si>
  <si>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</si>
  <si>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</si>
  <si>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</si>
  <si>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</si>
  <si>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</si>
  <si>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</si>
  <si>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</si>
  <si>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</si>
  <si>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</si>
  <si>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</si>
  <si>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</si>
  <si>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</si>
  <si>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</si>
  <si>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</si>
  <si>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</si>
  <si>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</si>
  <si>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</si>
  <si>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</si>
  <si>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</si>
  <si>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</si>
  <si>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</si>
  <si>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</si>
  <si>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</si>
  <si>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</si>
  <si>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</si>
  <si>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</si>
  <si>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</si>
  <si>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</si>
  <si>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</si>
  <si>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</si>
  <si>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</si>
  <si>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</si>
  <si>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</si>
  <si>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</si>
  <si>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</si>
  <si>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</si>
  <si>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</si>
  <si>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</si>
  <si>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</si>
  <si>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</si>
  <si>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</si>
  <si>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</si>
  <si>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</si>
  <si>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</si>
  <si>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</si>
  <si>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</si>
  <si>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</si>
  <si>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</si>
  <si>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</si>
  <si>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</si>
  <si>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</si>
  <si>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</si>
  <si>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</si>
  <si>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</si>
  <si>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</si>
  <si>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</si>
  <si>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</si>
  <si>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</si>
  <si>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</si>
  <si>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</si>
  <si>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</si>
  <si>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</si>
  <si>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</si>
  <si>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</si>
  <si>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</si>
  <si>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</si>
  <si>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</si>
  <si>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</si>
  <si>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</si>
  <si>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</si>
  <si>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</si>
  <si>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</si>
  <si>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</si>
  <si>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</si>
  <si>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</si>
  <si>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</si>
  <si>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</si>
  <si>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</si>
  <si>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01.06.2021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</si>
</sst>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G3" sqref="G3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165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4665853.620000001</v>
      </c>
      <c r="D4" s="10">
        <f>SUM(D5,D16,D19,D23,D34,D40,D43,D52,D55,D63,D69,D74,D78)</f>
        <v>1154025.4480999999</v>
      </c>
      <c r="E4" s="8">
        <f>D4/C4*100</f>
        <v>24.733425908462163</v>
      </c>
      <c r="F4" s="10">
        <f>SUM(F5,F16,F19,F23,F34,F40,F43,F52,F55,F63,F69,F74,F78)</f>
        <v>1186678.2002000001</v>
      </c>
      <c r="G4" s="8">
        <f>D4/F4*100</f>
        <v>97.248390330715011</v>
      </c>
    </row>
    <row r="5" spans="1:7">
      <c r="A5" s="5" t="s">
        <v>1</v>
      </c>
      <c r="B5" s="2" t="s">
        <v>2</v>
      </c>
      <c r="C5" s="10">
        <f>SUM(C6:C15)</f>
        <v>536935.53</v>
      </c>
      <c r="D5" s="10">
        <f>SUM(D6:D15)</f>
        <v>173817.83301999999</v>
      </c>
      <c r="E5" s="8">
        <f>D5/C5*100</f>
        <v>32.372198021613499</v>
      </c>
      <c r="F5" s="10">
        <f>SUM(F6:F15)</f>
        <v>163473.14737000002</v>
      </c>
      <c r="G5" s="8">
        <f>D5/F5*100</f>
        <v>106.32806416003366</v>
      </c>
    </row>
    <row r="6" spans="1:7" ht="24">
      <c r="A6" s="4" t="s">
        <v>3</v>
      </c>
      <c r="B6" s="3" t="s">
        <v>4</v>
      </c>
      <c r="C6" s="11">
        <v>3213.33</v>
      </c>
      <c r="D6" s="11">
        <v>1311.4825900000001</v>
      </c>
      <c r="E6" s="11">
        <f>D6/C6*100</f>
        <v>40.813815885701125</v>
      </c>
      <c r="F6" s="11">
        <v>1269.8914299999999</v>
      </c>
      <c r="G6" s="9">
        <f t="shared" ref="G6:G17" si="0">D6/F6*100</f>
        <v>103.27517447692361</v>
      </c>
    </row>
    <row r="7" spans="1:7" ht="36">
      <c r="A7" s="4" t="s">
        <v>5</v>
      </c>
      <c r="B7" s="3" t="s">
        <v>6</v>
      </c>
      <c r="C7" s="11">
        <v>3494.85</v>
      </c>
      <c r="D7" s="11">
        <v>1113.5103899999999</v>
      </c>
      <c r="E7" s="11">
        <f t="shared" ref="E7:E8" si="1">D7/C7*100</f>
        <v>31.861464440533926</v>
      </c>
      <c r="F7" s="11">
        <v>1296.83383</v>
      </c>
      <c r="G7" s="9">
        <f t="shared" si="0"/>
        <v>85.863767912346944</v>
      </c>
    </row>
    <row r="8" spans="1:7" ht="36">
      <c r="A8" s="4" t="s">
        <v>7</v>
      </c>
      <c r="B8" s="3" t="s">
        <v>8</v>
      </c>
      <c r="C8" s="11">
        <v>253878.88</v>
      </c>
      <c r="D8" s="11">
        <v>82334.844979999994</v>
      </c>
      <c r="E8" s="11">
        <f t="shared" si="1"/>
        <v>32.430757918894237</v>
      </c>
      <c r="F8" s="11">
        <v>64402.040549999998</v>
      </c>
      <c r="G8" s="9">
        <f t="shared" si="0"/>
        <v>127.84508732464377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27201.42</v>
      </c>
      <c r="D10" s="11">
        <v>10598.71038</v>
      </c>
      <c r="E10" s="11">
        <f t="shared" ref="E10:E13" si="2">D10/C10*100</f>
        <v>38.963812845064709</v>
      </c>
      <c r="F10" s="11">
        <v>9722.4925800000001</v>
      </c>
      <c r="G10" s="9">
        <f t="shared" si="0"/>
        <v>109.01227532744488</v>
      </c>
    </row>
    <row r="11" spans="1:7">
      <c r="A11" s="4" t="s">
        <v>13</v>
      </c>
      <c r="B11" s="3" t="s">
        <v>14</v>
      </c>
      <c r="C11" s="11">
        <v>2340.35</v>
      </c>
      <c r="D11" s="11">
        <v>791.95821000000001</v>
      </c>
      <c r="E11" s="11">
        <f t="shared" si="2"/>
        <v>33.839306513982955</v>
      </c>
      <c r="F11" s="11">
        <v>880.19465000000002</v>
      </c>
      <c r="G11" s="9">
        <f t="shared" si="0"/>
        <v>89.975349202588319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236301.95</v>
      </c>
      <c r="D15" s="11">
        <v>77667.32647</v>
      </c>
      <c r="E15" s="11">
        <f>D15/C15*100</f>
        <v>32.867831378454554</v>
      </c>
      <c r="F15" s="11">
        <v>85901.694329999998</v>
      </c>
      <c r="G15" s="9">
        <f t="shared" si="0"/>
        <v>90.414196222525206</v>
      </c>
    </row>
    <row r="16" spans="1:7">
      <c r="A16" s="5" t="s">
        <v>23</v>
      </c>
      <c r="B16" s="2" t="s">
        <v>24</v>
      </c>
      <c r="C16" s="10">
        <f>SUM(C17:C18)</f>
        <v>7547</v>
      </c>
      <c r="D16" s="10">
        <f>SUM(D17:D18)</f>
        <v>2153.8344699999998</v>
      </c>
      <c r="E16" s="10">
        <f t="shared" ref="E16:E17" si="3">D16/C16*100</f>
        <v>28.53894885384921</v>
      </c>
      <c r="F16" s="10">
        <f>SUM(F17:F18)</f>
        <v>2094.1888800000002</v>
      </c>
      <c r="G16" s="10">
        <f t="shared" si="0"/>
        <v>102.84814758447192</v>
      </c>
    </row>
    <row r="17" spans="1:7">
      <c r="A17" s="4" t="s">
        <v>25</v>
      </c>
      <c r="B17" s="3" t="s">
        <v>26</v>
      </c>
      <c r="C17" s="11">
        <v>7547</v>
      </c>
      <c r="D17" s="11">
        <v>2153.8344699999998</v>
      </c>
      <c r="E17" s="11">
        <f t="shared" si="3"/>
        <v>28.53894885384921</v>
      </c>
      <c r="F17" s="11">
        <v>2094.1888800000002</v>
      </c>
      <c r="G17" s="11">
        <f t="shared" si="0"/>
        <v>102.84814758447192</v>
      </c>
    </row>
    <row r="18" spans="1:7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>
      <c r="A19" s="5" t="s">
        <v>29</v>
      </c>
      <c r="B19" s="2" t="s">
        <v>30</v>
      </c>
      <c r="C19" s="10">
        <f>SUM(C20:C22)</f>
        <v>46871.86</v>
      </c>
      <c r="D19" s="10">
        <f>SUM(D20:D22)</f>
        <v>10871.77959</v>
      </c>
      <c r="E19" s="10">
        <f>D19/C19*100</f>
        <v>23.194683526533829</v>
      </c>
      <c r="F19" s="10">
        <f>SUM(F20:F22)</f>
        <v>10762.85671</v>
      </c>
      <c r="G19" s="8">
        <f>D19/F19*100</f>
        <v>101.01202573754232</v>
      </c>
    </row>
    <row r="20" spans="1:7" ht="24">
      <c r="A20" s="4" t="s">
        <v>31</v>
      </c>
      <c r="B20" s="3" t="s">
        <v>32</v>
      </c>
      <c r="C20" s="11">
        <v>1386.64</v>
      </c>
      <c r="D20" s="11">
        <v>1356.2396799999999</v>
      </c>
      <c r="E20" s="11">
        <f>D20/C20*100</f>
        <v>97.807627069751319</v>
      </c>
      <c r="F20" s="11">
        <v>9949.1300100000008</v>
      </c>
      <c r="G20" s="9">
        <f t="shared" ref="G20:G22" si="4">D20/F20*100</f>
        <v>13.631741455150609</v>
      </c>
    </row>
    <row r="21" spans="1:7">
      <c r="A21" s="4" t="s">
        <v>33</v>
      </c>
      <c r="B21" s="3" t="s">
        <v>34</v>
      </c>
      <c r="C21" s="11">
        <v>24387.59</v>
      </c>
      <c r="D21" s="11">
        <v>8565.7073799999998</v>
      </c>
      <c r="E21" s="11">
        <f>D21/C21*100</f>
        <v>35.123222015787533</v>
      </c>
      <c r="F21" s="11"/>
      <c r="G21" s="11"/>
    </row>
    <row r="22" spans="1:7" ht="24">
      <c r="A22" s="4" t="s">
        <v>35</v>
      </c>
      <c r="B22" s="3" t="s">
        <v>36</v>
      </c>
      <c r="C22" s="11">
        <v>21097.63</v>
      </c>
      <c r="D22" s="11">
        <v>949.83253000000002</v>
      </c>
      <c r="E22" s="11">
        <f>D22/C22*100</f>
        <v>4.5020816556172418</v>
      </c>
      <c r="F22" s="11">
        <v>813.72670000000005</v>
      </c>
      <c r="G22" s="11">
        <f t="shared" si="4"/>
        <v>116.72623375882836</v>
      </c>
    </row>
    <row r="23" spans="1:7">
      <c r="A23" s="5" t="s">
        <v>37</v>
      </c>
      <c r="B23" s="2" t="s">
        <v>38</v>
      </c>
      <c r="C23" s="10">
        <f>SUM(C24:C33)</f>
        <v>291857.49000000005</v>
      </c>
      <c r="D23" s="10">
        <f>SUM(D24:D33)</f>
        <v>54487.705099999999</v>
      </c>
      <c r="E23" s="10">
        <f>D23/C23*100</f>
        <v>18.669284485383599</v>
      </c>
      <c r="F23" s="10">
        <f>SUM(F24:F33)</f>
        <v>35909.301550000004</v>
      </c>
      <c r="G23" s="8">
        <f>D23/F23*100</f>
        <v>151.73702285501568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1706</v>
      </c>
      <c r="D27" s="11">
        <v>141.43492000000001</v>
      </c>
      <c r="E27" s="11">
        <f>D27/C27*100</f>
        <v>8.2904407971864025</v>
      </c>
      <c r="F27" s="11">
        <v>415.35726</v>
      </c>
      <c r="G27" s="11">
        <f t="shared" ref="G27" si="5">D27/F27*100</f>
        <v>34.051389880605434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265987.34000000003</v>
      </c>
      <c r="D31" s="11">
        <v>53367.892220000002</v>
      </c>
      <c r="E31" s="11">
        <f t="shared" ref="E31:E35" si="6">D31/C31*100</f>
        <v>20.064072305095422</v>
      </c>
      <c r="F31" s="11">
        <v>32713.43591</v>
      </c>
      <c r="G31" s="9">
        <f t="shared" ref="G31:G33" si="7">D31/F31*100</f>
        <v>163.13753274594507</v>
      </c>
    </row>
    <row r="32" spans="1:7">
      <c r="A32" s="4" t="s">
        <v>55</v>
      </c>
      <c r="B32" s="3" t="s">
        <v>56</v>
      </c>
      <c r="C32" s="11">
        <v>17152.150000000001</v>
      </c>
      <c r="D32" s="11">
        <v>678.13502000000005</v>
      </c>
      <c r="E32" s="11">
        <f t="shared" si="6"/>
        <v>3.9536444119250356</v>
      </c>
      <c r="F32" s="11">
        <v>2480.6397099999999</v>
      </c>
      <c r="G32" s="11">
        <f t="shared" si="7"/>
        <v>27.337102492808196</v>
      </c>
    </row>
    <row r="33" spans="1:7">
      <c r="A33" s="4" t="s">
        <v>57</v>
      </c>
      <c r="B33" s="3" t="s">
        <v>58</v>
      </c>
      <c r="C33" s="11">
        <v>7012</v>
      </c>
      <c r="D33" s="11">
        <v>300.24293999999998</v>
      </c>
      <c r="E33" s="11">
        <f t="shared" si="6"/>
        <v>4.2818445521962349</v>
      </c>
      <c r="F33" s="11">
        <v>299.86867000000001</v>
      </c>
      <c r="G33" s="11">
        <f t="shared" si="7"/>
        <v>100.12481130489557</v>
      </c>
    </row>
    <row r="34" spans="1:7">
      <c r="A34" s="5" t="s">
        <v>59</v>
      </c>
      <c r="B34" s="2" t="s">
        <v>60</v>
      </c>
      <c r="C34" s="10">
        <f>SUM(C35:C39)</f>
        <v>233417.78999999998</v>
      </c>
      <c r="D34" s="10">
        <f>SUM(D35:D39)</f>
        <v>53572.310449999997</v>
      </c>
      <c r="E34" s="10">
        <f>D34/C34*100</f>
        <v>22.951254251014888</v>
      </c>
      <c r="F34" s="10">
        <f>SUM(F35:F39)</f>
        <v>40954.380250000002</v>
      </c>
      <c r="G34" s="8">
        <f>D34/F34*100</f>
        <v>130.80972077461726</v>
      </c>
    </row>
    <row r="35" spans="1:7">
      <c r="A35" s="4" t="s">
        <v>61</v>
      </c>
      <c r="B35" s="3" t="s">
        <v>62</v>
      </c>
      <c r="C35" s="11">
        <v>32838.39</v>
      </c>
      <c r="D35" s="11">
        <v>9395.2575799999995</v>
      </c>
      <c r="E35" s="11">
        <f t="shared" si="6"/>
        <v>28.610591384047758</v>
      </c>
      <c r="F35" s="11">
        <v>5818.9268499999998</v>
      </c>
      <c r="G35" s="11">
        <f t="shared" ref="G35" si="8">D35/F35*100</f>
        <v>161.46031428458326</v>
      </c>
    </row>
    <row r="36" spans="1:7">
      <c r="A36" s="4" t="s">
        <v>63</v>
      </c>
      <c r="B36" s="3" t="s">
        <v>64</v>
      </c>
      <c r="C36" s="11"/>
      <c r="D36" s="11"/>
      <c r="E36" s="11"/>
      <c r="F36" s="11">
        <v>0</v>
      </c>
      <c r="G36" s="11"/>
    </row>
    <row r="37" spans="1:7">
      <c r="A37" s="4" t="s">
        <v>65</v>
      </c>
      <c r="B37" s="3" t="s">
        <v>66</v>
      </c>
      <c r="C37" s="11">
        <v>199917.4</v>
      </c>
      <c r="D37" s="11">
        <v>43949.668799999999</v>
      </c>
      <c r="E37" s="11">
        <f t="shared" ref="E37" si="9">D37/C37*100</f>
        <v>21.983913756381384</v>
      </c>
      <c r="F37" s="11">
        <v>34907.233070000002</v>
      </c>
      <c r="G37" s="9">
        <f t="shared" ref="G37" si="10">D37/F37*100</f>
        <v>125.90418928898508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662</v>
      </c>
      <c r="D39" s="11">
        <v>227.38407000000001</v>
      </c>
      <c r="E39" s="11">
        <f>D39/C39*100</f>
        <v>34.348046827794562</v>
      </c>
      <c r="F39" s="11">
        <v>228.22032999999999</v>
      </c>
      <c r="G39" s="11">
        <f t="shared" ref="G39" si="11">D39/F39*100</f>
        <v>99.633573398128036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>
        <f t="shared" ref="E40" si="12">D40/C40*100</f>
        <v>0</v>
      </c>
      <c r="F40" s="10">
        <f>SUM(F41:F42)</f>
        <v>0</v>
      </c>
      <c r="G40" s="11"/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>
        <v>0</v>
      </c>
      <c r="F41" s="11">
        <v>0</v>
      </c>
      <c r="G41" s="11"/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2142278.48</v>
      </c>
      <c r="D43" s="10">
        <f>SUM(D44:D51)</f>
        <v>698786.53619999997</v>
      </c>
      <c r="E43" s="10">
        <f>D43/C43*100</f>
        <v>32.618846836383284</v>
      </c>
      <c r="F43" s="10">
        <f>SUM(F44:F51)</f>
        <v>596003.47996999999</v>
      </c>
      <c r="G43" s="8">
        <f>D43/F43*100</f>
        <v>117.24537853959738</v>
      </c>
    </row>
    <row r="44" spans="1:7">
      <c r="A44" s="4" t="s">
        <v>79</v>
      </c>
      <c r="B44" s="3" t="s">
        <v>80</v>
      </c>
      <c r="C44" s="11">
        <v>917899.29</v>
      </c>
      <c r="D44" s="11">
        <v>291583.74397000001</v>
      </c>
      <c r="E44" s="11">
        <f t="shared" ref="E44:E46" si="13">D44/C44*100</f>
        <v>31.766420036124003</v>
      </c>
      <c r="F44" s="11">
        <v>265110.74322</v>
      </c>
      <c r="G44" s="9">
        <f t="shared" ref="G44:G46" si="14">D44/F44*100</f>
        <v>109.98563861594685</v>
      </c>
    </row>
    <row r="45" spans="1:7">
      <c r="A45" s="4" t="s">
        <v>81</v>
      </c>
      <c r="B45" s="3" t="s">
        <v>82</v>
      </c>
      <c r="C45" s="11">
        <v>976882.03</v>
      </c>
      <c r="D45" s="11">
        <v>337844.10152000003</v>
      </c>
      <c r="E45" s="11">
        <f t="shared" si="13"/>
        <v>34.583920181232116</v>
      </c>
      <c r="F45" s="11">
        <v>258869.75073</v>
      </c>
      <c r="G45" s="9">
        <f t="shared" si="14"/>
        <v>130.50736927249949</v>
      </c>
    </row>
    <row r="46" spans="1:7">
      <c r="A46" s="4" t="s">
        <v>83</v>
      </c>
      <c r="B46" s="3" t="s">
        <v>84</v>
      </c>
      <c r="C46" s="11">
        <v>172800.2</v>
      </c>
      <c r="D46" s="11">
        <v>55019.446210000002</v>
      </c>
      <c r="E46" s="11">
        <f t="shared" si="13"/>
        <v>31.839920445693927</v>
      </c>
      <c r="F46" s="11">
        <v>56207.632369999999</v>
      </c>
      <c r="G46" s="9">
        <f t="shared" si="14"/>
        <v>97.88607683707707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15779.68</v>
      </c>
      <c r="D50" s="11">
        <v>5898.3047500000002</v>
      </c>
      <c r="E50" s="11">
        <f t="shared" ref="E50:E51" si="15">D50/C50*100</f>
        <v>37.379115102460887</v>
      </c>
      <c r="F50" s="11">
        <v>6246.8900700000004</v>
      </c>
      <c r="G50" s="9">
        <f t="shared" ref="G50:G54" si="16">D50/F50*100</f>
        <v>94.419858263969729</v>
      </c>
    </row>
    <row r="51" spans="1:7">
      <c r="A51" s="4" t="s">
        <v>93</v>
      </c>
      <c r="B51" s="3" t="s">
        <v>94</v>
      </c>
      <c r="C51" s="11">
        <v>58917.279999999999</v>
      </c>
      <c r="D51" s="11">
        <v>8440.9397499999995</v>
      </c>
      <c r="E51" s="11">
        <f t="shared" si="15"/>
        <v>14.326764151366117</v>
      </c>
      <c r="F51" s="11">
        <v>9568.4635799999996</v>
      </c>
      <c r="G51" s="9">
        <f t="shared" si="16"/>
        <v>88.216249969778332</v>
      </c>
    </row>
    <row r="52" spans="1:7">
      <c r="A52" s="5" t="s">
        <v>95</v>
      </c>
      <c r="B52" s="2" t="s">
        <v>96</v>
      </c>
      <c r="C52" s="10">
        <f>SUM(C53:C54)</f>
        <v>138370.12</v>
      </c>
      <c r="D52" s="10">
        <f>SUM(D53:D54)</f>
        <v>51126.816399999996</v>
      </c>
      <c r="E52" s="10">
        <f>D52/C52*100</f>
        <v>36.949318537846175</v>
      </c>
      <c r="F52" s="10">
        <f>SUM(F53:F54)</f>
        <v>248026.85704999999</v>
      </c>
      <c r="G52" s="8">
        <f>D52/F52*100</f>
        <v>20.613419453076926</v>
      </c>
    </row>
    <row r="53" spans="1:7">
      <c r="A53" s="4" t="s">
        <v>97</v>
      </c>
      <c r="B53" s="3" t="s">
        <v>98</v>
      </c>
      <c r="C53" s="11">
        <v>132783.15</v>
      </c>
      <c r="D53" s="11">
        <v>49032.455329999997</v>
      </c>
      <c r="E53" s="11">
        <f t="shared" ref="E53:E55" si="17">D53/C53*100</f>
        <v>36.926714970988414</v>
      </c>
      <c r="F53" s="11">
        <v>246042.98139999999</v>
      </c>
      <c r="G53" s="9">
        <f t="shared" si="16"/>
        <v>19.928410496004499</v>
      </c>
    </row>
    <row r="54" spans="1:7">
      <c r="A54" s="4" t="s">
        <v>99</v>
      </c>
      <c r="B54" s="3" t="s">
        <v>100</v>
      </c>
      <c r="C54" s="11">
        <v>5586.97</v>
      </c>
      <c r="D54" s="11">
        <v>2094.3610699999999</v>
      </c>
      <c r="E54" s="11">
        <f t="shared" si="17"/>
        <v>37.486527939115476</v>
      </c>
      <c r="F54" s="11">
        <v>1983.87565</v>
      </c>
      <c r="G54" s="9">
        <f t="shared" si="16"/>
        <v>105.56917062820948</v>
      </c>
    </row>
    <row r="55" spans="1:7">
      <c r="A55" s="5" t="s">
        <v>101</v>
      </c>
      <c r="B55" s="2" t="s">
        <v>102</v>
      </c>
      <c r="C55" s="10">
        <f>SUM(C56:C62)</f>
        <v>976000</v>
      </c>
      <c r="D55" s="10">
        <f>SUM(D56:D62)</f>
        <v>30459.584279999999</v>
      </c>
      <c r="E55" s="10">
        <f t="shared" si="17"/>
        <v>3.1208590450819673</v>
      </c>
      <c r="F55" s="10">
        <f>SUM(F56:F62)</f>
        <v>0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>
        <v>976000</v>
      </c>
      <c r="D57" s="11">
        <v>30459.584279999999</v>
      </c>
      <c r="E57" s="11">
        <v>0</v>
      </c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>
      <c r="A63" s="5" t="s">
        <v>117</v>
      </c>
      <c r="B63" s="2" t="s">
        <v>118</v>
      </c>
      <c r="C63" s="10">
        <f>SUM(C64:C68)</f>
        <v>131248.33000000002</v>
      </c>
      <c r="D63" s="10">
        <f>SUM(D64:D68)</f>
        <v>32134.563980000003</v>
      </c>
      <c r="E63" s="10">
        <f t="shared" ref="E63:E64" si="18">D63/C63*100</f>
        <v>24.483788845160927</v>
      </c>
      <c r="F63" s="10">
        <f>SUM(F64:F68)</f>
        <v>47511.809789999999</v>
      </c>
      <c r="G63" s="10">
        <f t="shared" ref="G63:G64" si="19">D63/F63*100</f>
        <v>67.634897769698284</v>
      </c>
    </row>
    <row r="64" spans="1:7">
      <c r="A64" s="4" t="s">
        <v>119</v>
      </c>
      <c r="B64" s="3" t="s">
        <v>120</v>
      </c>
      <c r="C64" s="11">
        <v>7056.33</v>
      </c>
      <c r="D64" s="11">
        <v>2045.0882300000001</v>
      </c>
      <c r="E64" s="11">
        <f t="shared" si="18"/>
        <v>28.982321263319605</v>
      </c>
      <c r="F64" s="11">
        <v>2023.6528699999999</v>
      </c>
      <c r="G64" s="11">
        <f t="shared" si="19"/>
        <v>101.05924095568824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45874</v>
      </c>
      <c r="D66" s="11">
        <v>19772.281800000001</v>
      </c>
      <c r="E66" s="11">
        <f t="shared" ref="E66:E67" si="20">D66/C66*100</f>
        <v>43.101281335832937</v>
      </c>
      <c r="F66" s="11">
        <v>15678.23846</v>
      </c>
      <c r="G66" s="11">
        <f t="shared" ref="G66:G67" si="21">D66/F66*100</f>
        <v>126.11290388550449</v>
      </c>
    </row>
    <row r="67" spans="1:7">
      <c r="A67" s="4" t="s">
        <v>125</v>
      </c>
      <c r="B67" s="3" t="s">
        <v>126</v>
      </c>
      <c r="C67" s="11">
        <v>78318</v>
      </c>
      <c r="D67" s="11">
        <v>10317.193950000001</v>
      </c>
      <c r="E67" s="11">
        <f t="shared" si="20"/>
        <v>13.173464529226999</v>
      </c>
      <c r="F67" s="11">
        <v>29809.918460000001</v>
      </c>
      <c r="G67" s="11">
        <f t="shared" si="21"/>
        <v>34.609936836439104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150407.02000000002</v>
      </c>
      <c r="D69" s="10">
        <f>SUM(D70:D73)</f>
        <v>44810.275810000006</v>
      </c>
      <c r="E69" s="10">
        <f>D69/C69*100</f>
        <v>29.792675774042994</v>
      </c>
      <c r="F69" s="10">
        <f>SUM(F70:F73)</f>
        <v>39672.467429999997</v>
      </c>
      <c r="G69" s="8">
        <f>D69/F69*100</f>
        <v>112.95056423970958</v>
      </c>
    </row>
    <row r="70" spans="1:7">
      <c r="A70" s="4" t="s">
        <v>131</v>
      </c>
      <c r="B70" s="3" t="s">
        <v>132</v>
      </c>
      <c r="C70" s="11">
        <v>116159.39</v>
      </c>
      <c r="D70" s="11">
        <v>37779.645980000001</v>
      </c>
      <c r="E70" s="11">
        <f t="shared" ref="E70:E71" si="22">D70/C70*100</f>
        <v>32.523970709556934</v>
      </c>
      <c r="F70" s="11">
        <v>35757.906580000003</v>
      </c>
      <c r="G70" s="9">
        <f t="shared" ref="G70:G71" si="23">D70/F70*100</f>
        <v>105.65396465667483</v>
      </c>
    </row>
    <row r="71" spans="1:7">
      <c r="A71" s="4" t="s">
        <v>133</v>
      </c>
      <c r="B71" s="3" t="s">
        <v>134</v>
      </c>
      <c r="C71" s="11">
        <v>14850</v>
      </c>
      <c r="D71" s="11">
        <v>5882.4524000000001</v>
      </c>
      <c r="E71" s="11">
        <f t="shared" si="22"/>
        <v>39.612474074074072</v>
      </c>
      <c r="F71" s="11">
        <v>2299.4931999999999</v>
      </c>
      <c r="G71" s="9">
        <f t="shared" si="23"/>
        <v>255.81516831621855</v>
      </c>
    </row>
    <row r="72" spans="1:7">
      <c r="A72" s="4" t="s">
        <v>135</v>
      </c>
      <c r="B72" s="3" t="s">
        <v>136</v>
      </c>
      <c r="C72" s="11">
        <v>15000</v>
      </c>
      <c r="D72" s="11">
        <v>0</v>
      </c>
      <c r="E72" s="11">
        <v>0</v>
      </c>
      <c r="F72" s="11">
        <v>0</v>
      </c>
      <c r="G72" s="9"/>
    </row>
    <row r="73" spans="1:7">
      <c r="A73" s="4" t="s">
        <v>137</v>
      </c>
      <c r="B73" s="3" t="s">
        <v>138</v>
      </c>
      <c r="C73" s="11">
        <v>4397.63</v>
      </c>
      <c r="D73" s="11">
        <v>1148.17743</v>
      </c>
      <c r="E73" s="11">
        <f>D73/C73*100</f>
        <v>26.10900485033984</v>
      </c>
      <c r="F73" s="11">
        <v>1615.06765</v>
      </c>
      <c r="G73" s="9">
        <f t="shared" ref="G73:G74" si="24">D73/F73*100</f>
        <v>71.091599785309299</v>
      </c>
    </row>
    <row r="74" spans="1:7">
      <c r="A74" s="5" t="s">
        <v>139</v>
      </c>
      <c r="B74" s="2" t="s">
        <v>140</v>
      </c>
      <c r="C74" s="10">
        <f>SUM(C75:C77)</f>
        <v>7620</v>
      </c>
      <c r="D74" s="10">
        <f>SUM(D75:D77)</f>
        <v>1804.2088000000001</v>
      </c>
      <c r="E74" s="10">
        <f>D74/C74*100</f>
        <v>23.677280839895015</v>
      </c>
      <c r="F74" s="10">
        <f>SUM(F75:F77)</f>
        <v>2269.7112000000002</v>
      </c>
      <c r="G74" s="10">
        <f t="shared" si="24"/>
        <v>79.490677051776444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7620</v>
      </c>
      <c r="D77" s="11">
        <v>1804.2088000000001</v>
      </c>
      <c r="E77" s="11">
        <f>D77/C77*100</f>
        <v>23.677280839895015</v>
      </c>
      <c r="F77" s="11">
        <v>2269.7112000000002</v>
      </c>
      <c r="G77" s="11">
        <f t="shared" ref="G77" si="25">D77/F77*100</f>
        <v>79.490677051776444</v>
      </c>
    </row>
    <row r="78" spans="1:7">
      <c r="A78" s="5" t="s">
        <v>147</v>
      </c>
      <c r="B78" s="2" t="s">
        <v>148</v>
      </c>
      <c r="C78" s="10">
        <f>SUM(C79)</f>
        <v>3000</v>
      </c>
      <c r="D78" s="10">
        <v>0</v>
      </c>
      <c r="E78" s="10">
        <f t="shared" ref="E78" si="26">D78/C78*100</f>
        <v>0</v>
      </c>
      <c r="F78" s="10">
        <v>0</v>
      </c>
      <c r="G78" s="9"/>
    </row>
    <row r="79" spans="1:7">
      <c r="A79" s="4" t="s">
        <v>149</v>
      </c>
      <c r="B79" s="3" t="s">
        <v>150</v>
      </c>
      <c r="C79" s="11">
        <v>3000</v>
      </c>
      <c r="D79" s="11">
        <v>0</v>
      </c>
      <c r="E79" s="11">
        <v>0</v>
      </c>
      <c r="F79" s="11">
        <v>0</v>
      </c>
      <c r="G79" s="11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timofeevaov</cp:lastModifiedBy>
  <cp:lastPrinted>2018-11-02T06:38:10Z</cp:lastPrinted>
  <dcterms:created xsi:type="dcterms:W3CDTF">2017-12-11T14:03:53Z</dcterms:created>
  <dcterms:modified xsi:type="dcterms:W3CDTF">2021-06-08T15:10:42Z</dcterms:modified>
</cp:coreProperties>
</file>