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<sst xmlns="http://schemas.openxmlformats.org/spreadsheetml/2006/main" count="168" uniqueCount="168">
  <si>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</si>
  <si>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</si>
  <si>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</si>
  <si>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</si>
  <si>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</si>
  <si>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</si>
  <si>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</si>
  <si>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</si>
  <si>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</si>
  <si>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</si>
  <si>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</si>
  <si>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</si>
  <si>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</si>
  <si>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</si>
  <si>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</si>
  <si>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</si>
  <si>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</si>
  <si>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</si>
  <si>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</si>
  <si>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</si>
  <si>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</si>
  <si>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</si>
  <si>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</si>
  <si>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</si>
  <si>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</si>
  <si>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</si>
  <si>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</si>
  <si>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</si>
  <si>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</si>
  <si>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</si>
  <si>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</si>
  <si>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</si>
  <si>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</si>
  <si>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</si>
  <si>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</si>
  <si>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</si>
  <si>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</si>
  <si>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</si>
  <si>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</si>
  <si>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</si>
  <si>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</si>
  <si>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</si>
  <si>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</si>
  <si>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</si>
  <si>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</si>
  <si>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</si>
  <si>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</si>
  <si>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</si>
  <si>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</si>
  <si>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</si>
  <si>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</si>
  <si>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</si>
  <si>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</si>
  <si>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</si>
  <si>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</si>
  <si>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</si>
  <si>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</si>
  <si>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</si>
  <si>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</si>
  <si>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</si>
  <si>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</si>
  <si>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</si>
  <si>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</si>
  <si>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</si>
  <si>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</si>
  <si>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</si>
  <si>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</si>
  <si>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</si>
  <si>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</si>
  <si>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</si>
  <si>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</si>
  <si>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</si>
  <si>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</si>
  <si>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</si>
  <si>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</si>
  <si>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</si>
  <si>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</si>
  <si>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</si>
  <si>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</si>
  <si>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</si>
  <si>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</si>
  <si>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</si>
  <si>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</si>
  <si>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</si>
  <si>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</si>
  <si>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</si>
  <si>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</si>
  <si>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</si>
  <si>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</si>
  <si>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</si>
  <si>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</si>
  <si>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</si>
  <si>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</si>
  <si>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</si>
  <si>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</si>
  <si>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</si>
  <si>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</si>
  <si>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</si>
  <si>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</si>
  <si>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</si>
  <si>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</si>
  <si>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</si>
  <si>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</si>
  <si>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</si>
  <si>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</si>
  <si>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</si>
  <si>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</si>
  <si>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</si>
  <si>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</si>
  <si>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</si>
  <si>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</si>
  <si>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</si>
  <si>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</si>
  <si>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</si>
  <si>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</si>
  <si>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</si>
  <si>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</si>
  <si>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</si>
  <si>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</si>
  <si>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</si>
  <si>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</si>
  <si>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</si>
  <si>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</si>
  <si>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</si>
  <si>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</si>
  <si>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</si>
  <si>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</si>
  <si>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</si>
  <si>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</si>
  <si>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</si>
  <si>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</si>
  <si>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</si>
  <si>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</si>
  <si>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</si>
  <si>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</si>
  <si>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</si>
  <si>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</si>
  <si>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</si>
  <si>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</si>
  <si>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</si>
  <si>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</si>
  <si>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</si>
  <si>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</si>
  <si>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</si>
  <si>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</si>
  <si>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</si>
  <si>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</si>
  <si>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</si>
  <si>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</si>
  <si>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</si>
  <si>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</si>
  <si>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</si>
  <si>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</si>
  <si>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</si>
  <si>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</si>
  <si>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</si>
  <si>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</si>
  <si>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</si>
  <si>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</si>
  <si>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</si>
  <si>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</si>
  <si>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</si>
  <si>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</si>
  <si>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</si>
  <si>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</si>
  <si>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</si>
  <si>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</t>
    </r>
    <r>
      <rPr>
        <sz val="9"/>
        <color rgb="FF000000"/>
        <rFont val="Times New Roman"/>
        <family val="1"/>
        <charset val="204"/>
      </rPr>
      <t>, тыс. руб.</t>
    </r>
  </si>
  <si>
    <t xml:space="preserve">Сведения о распределении ассигнований по разделам и подразделам классификации расходов бюджета за II квартал 2022 года в сравнении с запланированными значениями на соответствующий период (финансовый год) и с соответствующим периодом прошлого года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</si>
</sst>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15" xfId="0" applyNumberFormat="1" applyFont="1" applyFill="1" applyBorder="1" applyAlignment="1">
      <alignment horizontal="center" vertical="center" wrapText="1"/>
    </xf>
    <xf numFmtId="4" fontId="7" fillId="5" borderId="23" xfId="0" applyNumberFormat="1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N79" sqref="N79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36" t="s">
        <v>167</v>
      </c>
      <c r="B1" s="36"/>
      <c r="C1" s="36"/>
      <c r="D1" s="36"/>
      <c r="E1" s="36"/>
      <c r="F1" s="36"/>
      <c r="G1" s="36"/>
    </row>
    <row r="2" spans="1:7" ht="15.75" thickBot="1"/>
    <row r="3" spans="1:7" ht="60.75" thickBot="1">
      <c r="A3" s="32" t="s">
        <v>158</v>
      </c>
      <c r="B3" s="33" t="s">
        <v>159</v>
      </c>
      <c r="C3" s="33" t="s">
        <v>161</v>
      </c>
      <c r="D3" s="33" t="s">
        <v>165</v>
      </c>
      <c r="E3" s="33" t="s">
        <v>162</v>
      </c>
      <c r="F3" s="35" t="s">
        <v>166</v>
      </c>
      <c r="G3" s="34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5012835.2778399987</v>
      </c>
      <c r="D4" s="13">
        <f>SUM(D5,D16,D19,D23,D34,D40,D43,D52,D55,D63,D69,D74,D78)</f>
        <v>1926179.9450700001</v>
      </c>
      <c r="E4" s="13">
        <f>D4/C4*100</f>
        <v>38.424959894153545</v>
      </c>
      <c r="F4" s="13">
        <f>SUM(F5,F16,F19,F23,F34,F40,F43,F52,F55,F63,F69,F74,F78)</f>
        <v>1556550.7172800002</v>
      </c>
      <c r="G4" s="14">
        <f>D4/F4*100</f>
        <v>123.74668706175601</v>
      </c>
    </row>
    <row r="5" spans="1:7" ht="15.75" thickBot="1">
      <c r="A5" s="37" t="s">
        <v>1</v>
      </c>
      <c r="B5" s="38" t="s">
        <v>2</v>
      </c>
      <c r="C5" s="39">
        <f>SUM(C6:C15)</f>
        <v>770635.58856999991</v>
      </c>
      <c r="D5" s="39">
        <f>SUM(D6:D15)</f>
        <v>254617.80958</v>
      </c>
      <c r="E5" s="39">
        <f>D5/C5*100</f>
        <v>33.039975489903298</v>
      </c>
      <c r="F5" s="39">
        <f>SUM(F6:F15)</f>
        <v>216632.42888999998</v>
      </c>
      <c r="G5" s="40">
        <f>D5/F5*100</f>
        <v>117.53448497283291</v>
      </c>
    </row>
    <row r="6" spans="1:7" ht="24">
      <c r="A6" s="7" t="s">
        <v>3</v>
      </c>
      <c r="B6" s="8" t="s">
        <v>4</v>
      </c>
      <c r="C6" s="15">
        <v>4058.52</v>
      </c>
      <c r="D6" s="21">
        <v>1825.86754</v>
      </c>
      <c r="E6" s="29">
        <f>D6/C6*100</f>
        <v>44.988506647743506</v>
      </c>
      <c r="F6" s="21">
        <v>1423.9663399999999</v>
      </c>
      <c r="G6" s="18">
        <f t="shared" ref="G6:G15" si="0">D6/F6*100</f>
        <v>128.22406602672928</v>
      </c>
    </row>
    <row r="7" spans="1:7" ht="36">
      <c r="A7" s="3" t="s">
        <v>5</v>
      </c>
      <c r="B7" s="2" t="s">
        <v>6</v>
      </c>
      <c r="C7" s="16">
        <v>4095.03</v>
      </c>
      <c r="D7" s="22">
        <v>1644.38383</v>
      </c>
      <c r="E7" s="31">
        <f t="shared" ref="E7:E8" si="1">D7/C7*100</f>
        <v>40.155599104280064</v>
      </c>
      <c r="F7" s="22">
        <v>1276.1688099999999</v>
      </c>
      <c r="G7" s="19">
        <f t="shared" si="0"/>
        <v>128.85315932458812</v>
      </c>
    </row>
    <row r="8" spans="1:7" ht="36">
      <c r="A8" s="3" t="s">
        <v>7</v>
      </c>
      <c r="B8" s="2" t="s">
        <v>8</v>
      </c>
      <c r="C8" s="16">
        <v>284729.50705999997</v>
      </c>
      <c r="D8" s="22">
        <v>116587.16153</v>
      </c>
      <c r="E8" s="31">
        <f t="shared" si="1"/>
        <v>40.946638349439503</v>
      </c>
      <c r="F8" s="22">
        <v>99982.997959999993</v>
      </c>
      <c r="G8" s="19">
        <f t="shared" si="0"/>
        <v>116.60698709658897</v>
      </c>
    </row>
    <row r="9" spans="1:7">
      <c r="A9" s="3" t="s">
        <v>9</v>
      </c>
      <c r="B9" s="2" t="s">
        <v>10</v>
      </c>
      <c r="C9" s="16"/>
      <c r="D9" s="22"/>
      <c r="E9" s="31"/>
      <c r="F9" s="22"/>
      <c r="G9" s="19"/>
    </row>
    <row r="10" spans="1:7" ht="24">
      <c r="A10" s="3" t="s">
        <v>11</v>
      </c>
      <c r="B10" s="2" t="s">
        <v>12</v>
      </c>
      <c r="C10" s="16">
        <v>33588.879999999997</v>
      </c>
      <c r="D10" s="22">
        <v>13432.01938</v>
      </c>
      <c r="E10" s="31">
        <f t="shared" ref="E10:E15" si="2">D10/C10*100</f>
        <v>39.98948276929746</v>
      </c>
      <c r="F10" s="22">
        <v>12932.07908</v>
      </c>
      <c r="G10" s="19">
        <f t="shared" si="0"/>
        <v>103.86589269140163</v>
      </c>
    </row>
    <row r="11" spans="1:7">
      <c r="A11" s="3" t="s">
        <v>13</v>
      </c>
      <c r="B11" s="2" t="s">
        <v>14</v>
      </c>
      <c r="C11" s="16">
        <v>2385.54</v>
      </c>
      <c r="D11" s="22">
        <v>1301.3526999999999</v>
      </c>
      <c r="E11" s="31">
        <f t="shared" si="2"/>
        <v>54.551703178316011</v>
      </c>
      <c r="F11" s="22">
        <v>1247.4333899999999</v>
      </c>
      <c r="G11" s="19">
        <f t="shared" si="0"/>
        <v>104.32241997306164</v>
      </c>
    </row>
    <row r="12" spans="1:7">
      <c r="A12" s="3" t="s">
        <v>15</v>
      </c>
      <c r="B12" s="2" t="s">
        <v>16</v>
      </c>
      <c r="C12" s="16"/>
      <c r="D12" s="22"/>
      <c r="E12" s="31"/>
      <c r="F12" s="22"/>
      <c r="G12" s="19"/>
    </row>
    <row r="13" spans="1:7">
      <c r="A13" s="3" t="s">
        <v>17</v>
      </c>
      <c r="B13" s="2" t="s">
        <v>18</v>
      </c>
      <c r="C13" s="16">
        <v>32700</v>
      </c>
      <c r="D13" s="22">
        <v>0</v>
      </c>
      <c r="E13" s="31">
        <f t="shared" si="2"/>
        <v>0</v>
      </c>
      <c r="F13" s="22">
        <v>0</v>
      </c>
      <c r="G13" s="19"/>
    </row>
    <row r="14" spans="1:7" ht="24">
      <c r="A14" s="3" t="s">
        <v>19</v>
      </c>
      <c r="B14" s="2" t="s">
        <v>20</v>
      </c>
      <c r="C14" s="16"/>
      <c r="D14" s="22"/>
      <c r="E14" s="31"/>
      <c r="F14" s="22"/>
      <c r="G14" s="19"/>
    </row>
    <row r="15" spans="1:7" ht="15.75" thickBot="1">
      <c r="A15" s="9" t="s">
        <v>21</v>
      </c>
      <c r="B15" s="10" t="s">
        <v>22</v>
      </c>
      <c r="C15" s="17">
        <v>409078.11151000002</v>
      </c>
      <c r="D15" s="28">
        <v>119827.0246</v>
      </c>
      <c r="E15" s="31">
        <f t="shared" si="2"/>
        <v>29.291966797659079</v>
      </c>
      <c r="F15" s="28">
        <v>99769.783309999999</v>
      </c>
      <c r="G15" s="20">
        <f t="shared" si="0"/>
        <v>120.10352295512068</v>
      </c>
    </row>
    <row r="16" spans="1:7" ht="15.75" thickBot="1">
      <c r="A16" s="37" t="s">
        <v>23</v>
      </c>
      <c r="B16" s="38" t="s">
        <v>24</v>
      </c>
      <c r="C16" s="39">
        <f>SUM(C17:C18)</f>
        <v>7480</v>
      </c>
      <c r="D16" s="39">
        <f>SUM(D17:D18)</f>
        <v>3305.9124900000002</v>
      </c>
      <c r="E16" s="41">
        <f t="shared" ref="E16:E17" si="3">D16/C16*100</f>
        <v>44.196691042780749</v>
      </c>
      <c r="F16" s="42">
        <f>SUM(F17:F18)</f>
        <v>2968.2961399999999</v>
      </c>
      <c r="G16" s="43"/>
    </row>
    <row r="17" spans="1:7">
      <c r="A17" s="7" t="s">
        <v>25</v>
      </c>
      <c r="B17" s="8" t="s">
        <v>26</v>
      </c>
      <c r="C17" s="15">
        <v>7480</v>
      </c>
      <c r="D17" s="21">
        <v>3305.9124900000002</v>
      </c>
      <c r="E17" s="29">
        <f t="shared" si="3"/>
        <v>44.196691042780749</v>
      </c>
      <c r="F17" s="24">
        <v>2968.2961399999999</v>
      </c>
      <c r="G17" s="18">
        <f t="shared" ref="G17" si="4">D17/F17*100</f>
        <v>111.3740790701564</v>
      </c>
    </row>
    <row r="18" spans="1:7" ht="15.75" thickBot="1">
      <c r="A18" s="9" t="s">
        <v>27</v>
      </c>
      <c r="B18" s="10" t="s">
        <v>28</v>
      </c>
      <c r="C18" s="17"/>
      <c r="D18" s="23"/>
      <c r="E18" s="30"/>
      <c r="F18" s="23"/>
      <c r="G18" s="20"/>
    </row>
    <row r="19" spans="1:7" ht="24.75" thickBot="1">
      <c r="A19" s="37" t="s">
        <v>29</v>
      </c>
      <c r="B19" s="38" t="s">
        <v>30</v>
      </c>
      <c r="C19" s="41">
        <f>SUM(C20:C22)</f>
        <v>50412.123399999997</v>
      </c>
      <c r="D19" s="42">
        <f>SUM(D20:D22)</f>
        <v>19693.596740000001</v>
      </c>
      <c r="E19" s="44">
        <f>D19/C19*100</f>
        <v>39.06519982056539</v>
      </c>
      <c r="F19" s="42">
        <f>SUM(F20:F22)</f>
        <v>14401.9342</v>
      </c>
      <c r="G19" s="43">
        <f>D19/F19*100</f>
        <v>136.74272126586996</v>
      </c>
    </row>
    <row r="20" spans="1:7">
      <c r="A20" s="7" t="s">
        <v>31</v>
      </c>
      <c r="B20" s="8" t="s">
        <v>164</v>
      </c>
      <c r="C20" s="15">
        <v>1386.64</v>
      </c>
      <c r="D20" s="24">
        <v>1269.52755</v>
      </c>
      <c r="E20" s="29">
        <f>D20/C20*100</f>
        <v>91.554228206311649</v>
      </c>
      <c r="F20" s="24">
        <v>1356.2396799999999</v>
      </c>
      <c r="G20" s="19"/>
    </row>
    <row r="21" spans="1:7" ht="22.5" customHeight="1">
      <c r="A21" s="3" t="s">
        <v>33</v>
      </c>
      <c r="B21" s="2" t="s">
        <v>32</v>
      </c>
      <c r="C21" s="16">
        <v>27296.32</v>
      </c>
      <c r="D21" s="22">
        <v>12248.795270000001</v>
      </c>
      <c r="E21" s="31">
        <f>D21/C21*100</f>
        <v>44.873430814117071</v>
      </c>
      <c r="F21" s="22">
        <v>10639.471869999999</v>
      </c>
      <c r="G21" s="19">
        <f t="shared" ref="G21:G22" si="5">D21/F21*100</f>
        <v>115.12597072170277</v>
      </c>
    </row>
    <row r="22" spans="1:7" ht="24.75" thickBot="1">
      <c r="A22" s="9" t="s">
        <v>34</v>
      </c>
      <c r="B22" s="10" t="s">
        <v>35</v>
      </c>
      <c r="C22" s="17">
        <v>21729.163400000001</v>
      </c>
      <c r="D22" s="23">
        <v>6175.2739199999996</v>
      </c>
      <c r="E22" s="30">
        <f>D22/C22*100</f>
        <v>28.419289810301667</v>
      </c>
      <c r="F22" s="23">
        <v>2406.2226500000002</v>
      </c>
      <c r="G22" s="19">
        <f t="shared" si="5"/>
        <v>256.63767731552184</v>
      </c>
    </row>
    <row r="23" spans="1:7" ht="15.75" thickBot="1">
      <c r="A23" s="37" t="s">
        <v>36</v>
      </c>
      <c r="B23" s="38" t="s">
        <v>37</v>
      </c>
      <c r="C23" s="41">
        <f>SUM(C24:C33)</f>
        <v>357398.05299999996</v>
      </c>
      <c r="D23" s="42">
        <f>SUM(D24:D33)</f>
        <v>125450.53864000001</v>
      </c>
      <c r="E23" s="44">
        <f>D23/C23*100</f>
        <v>35.101069406217505</v>
      </c>
      <c r="F23" s="42">
        <f>SUM(F24:F33)</f>
        <v>72244.584899999987</v>
      </c>
      <c r="G23" s="43">
        <f>D23/F23*100</f>
        <v>173.64697826646386</v>
      </c>
    </row>
    <row r="24" spans="1:7">
      <c r="A24" s="7" t="s">
        <v>38</v>
      </c>
      <c r="B24" s="8" t="s">
        <v>39</v>
      </c>
      <c r="C24" s="15"/>
      <c r="D24" s="24"/>
      <c r="E24" s="31"/>
      <c r="F24" s="24"/>
      <c r="G24" s="18"/>
    </row>
    <row r="25" spans="1:7">
      <c r="A25" s="3" t="s">
        <v>40</v>
      </c>
      <c r="B25" s="2" t="s">
        <v>41</v>
      </c>
      <c r="C25" s="16"/>
      <c r="D25" s="22"/>
      <c r="E25" s="31"/>
      <c r="F25" s="22"/>
      <c r="G25" s="19"/>
    </row>
    <row r="26" spans="1:7">
      <c r="A26" s="3" t="s">
        <v>42</v>
      </c>
      <c r="B26" s="2" t="s">
        <v>43</v>
      </c>
      <c r="C26" s="16"/>
      <c r="D26" s="22"/>
      <c r="E26" s="31"/>
      <c r="F26" s="22"/>
      <c r="G26" s="19"/>
    </row>
    <row r="27" spans="1:7">
      <c r="A27" s="3" t="s">
        <v>44</v>
      </c>
      <c r="B27" s="2" t="s">
        <v>45</v>
      </c>
      <c r="C27" s="16">
        <v>2701</v>
      </c>
      <c r="D27" s="22">
        <v>218.67728</v>
      </c>
      <c r="E27" s="31">
        <f t="shared" ref="E27:E30" si="6">D27/C27*100</f>
        <v>8.0961599407626803</v>
      </c>
      <c r="F27" s="22">
        <v>180.20846</v>
      </c>
      <c r="G27" s="19">
        <f t="shared" ref="G27" si="7">D27/F27*100</f>
        <v>121.34684464869186</v>
      </c>
    </row>
    <row r="28" spans="1:7">
      <c r="A28" s="3" t="s">
        <v>46</v>
      </c>
      <c r="B28" s="2" t="s">
        <v>47</v>
      </c>
      <c r="C28" s="16">
        <v>339.92099999999999</v>
      </c>
      <c r="D28" s="22">
        <v>0</v>
      </c>
      <c r="E28" s="31">
        <f t="shared" si="6"/>
        <v>0</v>
      </c>
      <c r="F28" s="22"/>
      <c r="G28" s="19"/>
    </row>
    <row r="29" spans="1:7">
      <c r="A29" s="3" t="s">
        <v>48</v>
      </c>
      <c r="B29" s="2" t="s">
        <v>49</v>
      </c>
      <c r="C29" s="16"/>
      <c r="D29" s="22"/>
      <c r="E29" s="31"/>
      <c r="F29" s="22"/>
      <c r="G29" s="19"/>
    </row>
    <row r="30" spans="1:7">
      <c r="A30" s="3" t="s">
        <v>50</v>
      </c>
      <c r="B30" s="2" t="s">
        <v>51</v>
      </c>
      <c r="C30" s="16">
        <v>67200</v>
      </c>
      <c r="D30" s="22">
        <v>0</v>
      </c>
      <c r="E30" s="31">
        <f t="shared" si="6"/>
        <v>0</v>
      </c>
      <c r="F30" s="22"/>
      <c r="G30" s="19"/>
    </row>
    <row r="31" spans="1:7">
      <c r="A31" s="3" t="s">
        <v>52</v>
      </c>
      <c r="B31" s="2" t="s">
        <v>53</v>
      </c>
      <c r="C31" s="16">
        <v>269479.772</v>
      </c>
      <c r="D31" s="22">
        <v>121293.83719000001</v>
      </c>
      <c r="E31" s="31">
        <f t="shared" ref="E31:E36" si="8">D31/C31*100</f>
        <v>45.010368047216545</v>
      </c>
      <c r="F31" s="22">
        <v>70931.608370000002</v>
      </c>
      <c r="G31" s="19">
        <f t="shared" ref="G31:G33" si="9">D31/F31*100</f>
        <v>171.00110934647907</v>
      </c>
    </row>
    <row r="32" spans="1:7">
      <c r="A32" s="3" t="s">
        <v>54</v>
      </c>
      <c r="B32" s="2" t="s">
        <v>55</v>
      </c>
      <c r="C32" s="16">
        <v>10052.1</v>
      </c>
      <c r="D32" s="22">
        <v>3529.9083999999998</v>
      </c>
      <c r="E32" s="31">
        <f t="shared" si="8"/>
        <v>35.116128968076325</v>
      </c>
      <c r="F32" s="22">
        <v>771.31055000000003</v>
      </c>
      <c r="G32" s="19">
        <f t="shared" si="9"/>
        <v>457.65073484344276</v>
      </c>
    </row>
    <row r="33" spans="1:7" ht="15.75" thickBot="1">
      <c r="A33" s="9" t="s">
        <v>56</v>
      </c>
      <c r="B33" s="10" t="s">
        <v>57</v>
      </c>
      <c r="C33" s="17">
        <v>7625.26</v>
      </c>
      <c r="D33" s="23">
        <v>408.11577</v>
      </c>
      <c r="E33" s="30">
        <f t="shared" si="8"/>
        <v>5.3521554674856988</v>
      </c>
      <c r="F33" s="23">
        <v>361.45751999999999</v>
      </c>
      <c r="G33" s="19">
        <f t="shared" si="9"/>
        <v>112.90836333962564</v>
      </c>
    </row>
    <row r="34" spans="1:7" ht="15.75" thickBot="1">
      <c r="A34" s="37" t="s">
        <v>58</v>
      </c>
      <c r="B34" s="38" t="s">
        <v>59</v>
      </c>
      <c r="C34" s="41">
        <f>SUM(C35:C39)</f>
        <v>843633.89099999995</v>
      </c>
      <c r="D34" s="42">
        <f>SUM(D35:D39)</f>
        <v>176957.25976999998</v>
      </c>
      <c r="E34" s="44">
        <f>D34/C34*100</f>
        <v>20.975598735162716</v>
      </c>
      <c r="F34" s="42">
        <f>SUM(F35:F39)</f>
        <v>67161.191529999996</v>
      </c>
      <c r="G34" s="43">
        <f>D34/F34*100</f>
        <v>263.48141797179932</v>
      </c>
    </row>
    <row r="35" spans="1:7">
      <c r="A35" s="7" t="s">
        <v>60</v>
      </c>
      <c r="B35" s="8" t="s">
        <v>61</v>
      </c>
      <c r="C35" s="15">
        <v>43068.076000000001</v>
      </c>
      <c r="D35" s="24">
        <v>14564.17505</v>
      </c>
      <c r="E35" s="29">
        <f t="shared" si="8"/>
        <v>33.8166372930149</v>
      </c>
      <c r="F35" s="24">
        <v>9395.2575799999995</v>
      </c>
      <c r="G35" s="19">
        <f t="shared" ref="G35:G37" si="10">D35/F35*100</f>
        <v>155.01624011887921</v>
      </c>
    </row>
    <row r="36" spans="1:7">
      <c r="A36" s="3" t="s">
        <v>62</v>
      </c>
      <c r="B36" s="2" t="s">
        <v>63</v>
      </c>
      <c r="C36" s="16">
        <v>151876.25</v>
      </c>
      <c r="D36" s="22">
        <v>0</v>
      </c>
      <c r="E36" s="31">
        <f t="shared" si="8"/>
        <v>0</v>
      </c>
      <c r="F36" s="22"/>
      <c r="G36" s="19"/>
    </row>
    <row r="37" spans="1:7">
      <c r="A37" s="3" t="s">
        <v>64</v>
      </c>
      <c r="B37" s="2" t="s">
        <v>65</v>
      </c>
      <c r="C37" s="16">
        <v>647981.56499999994</v>
      </c>
      <c r="D37" s="22">
        <v>162222.56808999999</v>
      </c>
      <c r="E37" s="31">
        <f t="shared" ref="E37" si="11">D37/C37*100</f>
        <v>25.035059151721388</v>
      </c>
      <c r="F37" s="22">
        <v>57475.770689999998</v>
      </c>
      <c r="G37" s="19">
        <f t="shared" si="10"/>
        <v>282.24513763366468</v>
      </c>
    </row>
    <row r="38" spans="1:7" ht="24">
      <c r="A38" s="3" t="s">
        <v>66</v>
      </c>
      <c r="B38" s="2" t="s">
        <v>67</v>
      </c>
      <c r="C38" s="16"/>
      <c r="D38" s="22"/>
      <c r="E38" s="31"/>
      <c r="F38" s="22"/>
      <c r="G38" s="19"/>
    </row>
    <row r="39" spans="1:7" ht="15.75" thickBot="1">
      <c r="A39" s="9" t="s">
        <v>68</v>
      </c>
      <c r="B39" s="10" t="s">
        <v>69</v>
      </c>
      <c r="C39" s="17">
        <v>708</v>
      </c>
      <c r="D39" s="23">
        <v>170.51662999999999</v>
      </c>
      <c r="E39" s="30">
        <f>D39/C39*100</f>
        <v>24.0842697740113</v>
      </c>
      <c r="F39" s="23">
        <v>290.16325999999998</v>
      </c>
      <c r="G39" s="19"/>
    </row>
    <row r="40" spans="1:7" ht="15.75" thickBot="1">
      <c r="A40" s="37" t="s">
        <v>70</v>
      </c>
      <c r="B40" s="38" t="s">
        <v>71</v>
      </c>
      <c r="C40" s="41">
        <f>SUM(C41:C42)</f>
        <v>300</v>
      </c>
      <c r="D40" s="42">
        <f>SUM(D41:D42)</f>
        <v>69.787700000000001</v>
      </c>
      <c r="E40" s="44">
        <f t="shared" ref="E40:E41" si="12">D40/C40*100</f>
        <v>23.262566666666668</v>
      </c>
      <c r="F40" s="42">
        <f>SUM(F41:F42)</f>
        <v>14.976000000000001</v>
      </c>
      <c r="G40" s="43"/>
    </row>
    <row r="41" spans="1:7">
      <c r="A41" s="7" t="s">
        <v>72</v>
      </c>
      <c r="B41" s="8" t="s">
        <v>73</v>
      </c>
      <c r="C41" s="15">
        <v>300</v>
      </c>
      <c r="D41" s="24">
        <v>69.787700000000001</v>
      </c>
      <c r="E41" s="29">
        <f t="shared" si="12"/>
        <v>23.262566666666668</v>
      </c>
      <c r="F41" s="24">
        <v>14.976000000000001</v>
      </c>
      <c r="G41" s="18"/>
    </row>
    <row r="42" spans="1:7" ht="15.75" thickBot="1">
      <c r="A42" s="9" t="s">
        <v>74</v>
      </c>
      <c r="B42" s="10" t="s">
        <v>75</v>
      </c>
      <c r="C42" s="17"/>
      <c r="D42" s="23"/>
      <c r="E42" s="30"/>
      <c r="F42" s="23"/>
      <c r="G42" s="20"/>
    </row>
    <row r="43" spans="1:7" ht="15.75" thickBot="1">
      <c r="A43" s="37" t="s">
        <v>76</v>
      </c>
      <c r="B43" s="38" t="s">
        <v>77</v>
      </c>
      <c r="C43" s="41">
        <f>SUM(C44:C51)</f>
        <v>2526956.2163699996</v>
      </c>
      <c r="D43" s="42">
        <f>SUM(D44:D51)</f>
        <v>1128815.7696700001</v>
      </c>
      <c r="E43" s="44">
        <f>D43/C43*100</f>
        <v>44.670966689385558</v>
      </c>
      <c r="F43" s="42">
        <f>SUM(F44:F51)</f>
        <v>968706.17966999998</v>
      </c>
      <c r="G43" s="43">
        <f>D43/F43*100</f>
        <v>116.5281891826625</v>
      </c>
    </row>
    <row r="44" spans="1:7">
      <c r="A44" s="7" t="s">
        <v>78</v>
      </c>
      <c r="B44" s="8" t="s">
        <v>79</v>
      </c>
      <c r="C44" s="15">
        <v>1173462.88763</v>
      </c>
      <c r="D44" s="24">
        <v>506850.86930000002</v>
      </c>
      <c r="E44" s="29">
        <f t="shared" ref="E44:E46" si="13">D44/C44*100</f>
        <v>43.192748116957333</v>
      </c>
      <c r="F44" s="24">
        <v>389473.70954000001</v>
      </c>
      <c r="G44" s="18">
        <f t="shared" ref="G44:G46" si="14">D44/F44*100</f>
        <v>130.13737689730891</v>
      </c>
    </row>
    <row r="45" spans="1:7">
      <c r="A45" s="3" t="s">
        <v>80</v>
      </c>
      <c r="B45" s="2" t="s">
        <v>81</v>
      </c>
      <c r="C45" s="16">
        <v>1037234.85924</v>
      </c>
      <c r="D45" s="22">
        <v>503159.06965999998</v>
      </c>
      <c r="E45" s="31">
        <f t="shared" si="13"/>
        <v>48.50965672602571</v>
      </c>
      <c r="F45" s="22">
        <v>480258.95023999998</v>
      </c>
      <c r="G45" s="19">
        <f t="shared" si="14"/>
        <v>104.76828581925565</v>
      </c>
    </row>
    <row r="46" spans="1:7">
      <c r="A46" s="3" t="s">
        <v>82</v>
      </c>
      <c r="B46" s="2" t="s">
        <v>83</v>
      </c>
      <c r="C46" s="16">
        <v>224566.23775</v>
      </c>
      <c r="D46" s="22">
        <v>92108.540030000004</v>
      </c>
      <c r="E46" s="31">
        <f t="shared" si="13"/>
        <v>41.016201256637927</v>
      </c>
      <c r="F46" s="22">
        <v>80418.568539999993</v>
      </c>
      <c r="G46" s="19">
        <f t="shared" si="14"/>
        <v>114.53640832239564</v>
      </c>
    </row>
    <row r="47" spans="1:7">
      <c r="A47" s="3" t="s">
        <v>84</v>
      </c>
      <c r="B47" s="2" t="s">
        <v>85</v>
      </c>
      <c r="C47" s="16"/>
      <c r="D47" s="22"/>
      <c r="E47" s="31"/>
      <c r="F47" s="22"/>
      <c r="G47" s="19"/>
    </row>
    <row r="48" spans="1:7" ht="24">
      <c r="A48" s="3" t="s">
        <v>86</v>
      </c>
      <c r="B48" s="2" t="s">
        <v>87</v>
      </c>
      <c r="C48" s="16"/>
      <c r="D48" s="22"/>
      <c r="E48" s="31"/>
      <c r="F48" s="22"/>
      <c r="G48" s="19"/>
    </row>
    <row r="49" spans="1:7">
      <c r="A49" s="3" t="s">
        <v>88</v>
      </c>
      <c r="B49" s="2" t="s">
        <v>89</v>
      </c>
      <c r="C49" s="16"/>
      <c r="D49" s="22"/>
      <c r="E49" s="31"/>
      <c r="F49" s="22"/>
      <c r="G49" s="19"/>
    </row>
    <row r="50" spans="1:7">
      <c r="A50" s="3" t="s">
        <v>90</v>
      </c>
      <c r="B50" s="2" t="s">
        <v>91</v>
      </c>
      <c r="C50" s="16">
        <v>15839.07</v>
      </c>
      <c r="D50" s="22">
        <v>6893.7786900000001</v>
      </c>
      <c r="E50" s="31">
        <f t="shared" ref="E50:E51" si="15">D50/C50*100</f>
        <v>43.523885493277071</v>
      </c>
      <c r="F50" s="22">
        <v>7457.5547500000002</v>
      </c>
      <c r="G50" s="19">
        <f t="shared" ref="G50:G54" si="16">D50/F50*100</f>
        <v>92.440202198984849</v>
      </c>
    </row>
    <row r="51" spans="1:7" ht="15.75" thickBot="1">
      <c r="A51" s="9" t="s">
        <v>92</v>
      </c>
      <c r="B51" s="10" t="s">
        <v>93</v>
      </c>
      <c r="C51" s="17">
        <v>75853.161749999999</v>
      </c>
      <c r="D51" s="23">
        <v>19803.511989999999</v>
      </c>
      <c r="E51" s="30">
        <f t="shared" si="15"/>
        <v>26.107694831850566</v>
      </c>
      <c r="F51" s="23">
        <v>11097.3966</v>
      </c>
      <c r="G51" s="20">
        <f t="shared" si="16"/>
        <v>178.45187212647693</v>
      </c>
    </row>
    <row r="52" spans="1:7" ht="15.75" thickBot="1">
      <c r="A52" s="37" t="s">
        <v>94</v>
      </c>
      <c r="B52" s="38" t="s">
        <v>95</v>
      </c>
      <c r="C52" s="41">
        <f>SUM(C53:C54)</f>
        <v>138852.823</v>
      </c>
      <c r="D52" s="42">
        <f>SUM(D53:D54)</f>
        <v>66732.05012</v>
      </c>
      <c r="E52" s="44">
        <f>D52/C52*100</f>
        <v>48.059555922748501</v>
      </c>
      <c r="F52" s="42">
        <f>SUM(F53:F54)</f>
        <v>61474.284749999999</v>
      </c>
      <c r="G52" s="43">
        <f>D52/F52*100</f>
        <v>108.55278819653122</v>
      </c>
    </row>
    <row r="53" spans="1:7">
      <c r="A53" s="7" t="s">
        <v>96</v>
      </c>
      <c r="B53" s="8" t="s">
        <v>97</v>
      </c>
      <c r="C53" s="15">
        <v>132008.09299999999</v>
      </c>
      <c r="D53" s="24">
        <v>63797.458839999999</v>
      </c>
      <c r="E53" s="29">
        <f t="shared" ref="E53:E54" si="17">D53/C53*100</f>
        <v>48.328445165858128</v>
      </c>
      <c r="F53" s="24">
        <v>58847.172480000001</v>
      </c>
      <c r="G53" s="18">
        <f t="shared" si="16"/>
        <v>108.41210571617934</v>
      </c>
    </row>
    <row r="54" spans="1:7" ht="15.75" thickBot="1">
      <c r="A54" s="9" t="s">
        <v>98</v>
      </c>
      <c r="B54" s="10" t="s">
        <v>99</v>
      </c>
      <c r="C54" s="17">
        <v>6844.73</v>
      </c>
      <c r="D54" s="23">
        <v>2934.5912800000001</v>
      </c>
      <c r="E54" s="30">
        <f t="shared" si="17"/>
        <v>42.873733222493804</v>
      </c>
      <c r="F54" s="23">
        <v>2627.1122700000001</v>
      </c>
      <c r="G54" s="20">
        <f t="shared" si="16"/>
        <v>111.70406813257357</v>
      </c>
    </row>
    <row r="55" spans="1:7" ht="15.75" thickBot="1">
      <c r="A55" s="37" t="s">
        <v>100</v>
      </c>
      <c r="B55" s="38" t="s">
        <v>101</v>
      </c>
      <c r="C55" s="41">
        <f>SUM(C56:C62)</f>
        <v>0</v>
      </c>
      <c r="D55" s="42">
        <f>SUM(D56:D62)</f>
        <v>0</v>
      </c>
      <c r="E55" s="44"/>
      <c r="F55" s="42">
        <f>SUM(F56:F57)</f>
        <v>47562.35583</v>
      </c>
      <c r="G55" s="43"/>
    </row>
    <row r="56" spans="1:7">
      <c r="A56" s="7" t="s">
        <v>102</v>
      </c>
      <c r="B56" s="8" t="s">
        <v>103</v>
      </c>
      <c r="C56" s="15"/>
      <c r="D56" s="24"/>
      <c r="E56" s="29"/>
      <c r="F56" s="24"/>
      <c r="G56" s="18"/>
    </row>
    <row r="57" spans="1:7">
      <c r="A57" s="3" t="s">
        <v>104</v>
      </c>
      <c r="B57" s="2" t="s">
        <v>105</v>
      </c>
      <c r="C57" s="16">
        <v>0</v>
      </c>
      <c r="D57" s="22">
        <v>0</v>
      </c>
      <c r="E57" s="31"/>
      <c r="F57" s="22">
        <v>47562.35583</v>
      </c>
      <c r="G57" s="19"/>
    </row>
    <row r="58" spans="1:7">
      <c r="A58" s="3" t="s">
        <v>106</v>
      </c>
      <c r="B58" s="2" t="s">
        <v>107</v>
      </c>
      <c r="C58" s="16"/>
      <c r="D58" s="22"/>
      <c r="E58" s="31"/>
      <c r="F58" s="22"/>
      <c r="G58" s="19"/>
    </row>
    <row r="59" spans="1:7">
      <c r="A59" s="3" t="s">
        <v>108</v>
      </c>
      <c r="B59" s="2" t="s">
        <v>109</v>
      </c>
      <c r="C59" s="16"/>
      <c r="D59" s="22"/>
      <c r="E59" s="31"/>
      <c r="F59" s="22"/>
      <c r="G59" s="19"/>
    </row>
    <row r="60" spans="1:7" ht="24">
      <c r="A60" s="3" t="s">
        <v>110</v>
      </c>
      <c r="B60" s="2" t="s">
        <v>111</v>
      </c>
      <c r="C60" s="16"/>
      <c r="D60" s="22"/>
      <c r="E60" s="31"/>
      <c r="F60" s="22"/>
      <c r="G60" s="19"/>
    </row>
    <row r="61" spans="1:7">
      <c r="A61" s="3" t="s">
        <v>112</v>
      </c>
      <c r="B61" s="2" t="s">
        <v>113</v>
      </c>
      <c r="C61" s="16"/>
      <c r="D61" s="22"/>
      <c r="E61" s="31"/>
      <c r="F61" s="22"/>
      <c r="G61" s="19"/>
    </row>
    <row r="62" spans="1:7" ht="15.75" thickBot="1">
      <c r="A62" s="9" t="s">
        <v>114</v>
      </c>
      <c r="B62" s="10" t="s">
        <v>115</v>
      </c>
      <c r="C62" s="17"/>
      <c r="D62" s="23"/>
      <c r="E62" s="30"/>
      <c r="F62" s="23"/>
      <c r="G62" s="20"/>
    </row>
    <row r="63" spans="1:7" ht="15.75" thickBot="1">
      <c r="A63" s="37" t="s">
        <v>116</v>
      </c>
      <c r="B63" s="38" t="s">
        <v>117</v>
      </c>
      <c r="C63" s="41">
        <f>SUM(C64:C68)</f>
        <v>157544.47</v>
      </c>
      <c r="D63" s="42">
        <f>SUM(D64:D68)</f>
        <v>72192.32991</v>
      </c>
      <c r="E63" s="44">
        <f t="shared" ref="E63:E64" si="18">D63/C63*100</f>
        <v>45.823461724806968</v>
      </c>
      <c r="F63" s="42">
        <f>SUM(F64:F68)</f>
        <v>43726.219060000003</v>
      </c>
      <c r="G63" s="43"/>
    </row>
    <row r="64" spans="1:7">
      <c r="A64" s="7" t="s">
        <v>118</v>
      </c>
      <c r="B64" s="8" t="s">
        <v>119</v>
      </c>
      <c r="C64" s="15">
        <v>8191.72</v>
      </c>
      <c r="D64" s="24">
        <v>2700.4874599999998</v>
      </c>
      <c r="E64" s="29">
        <f t="shared" si="18"/>
        <v>32.966061584136177</v>
      </c>
      <c r="F64" s="24">
        <v>2569.2126899999998</v>
      </c>
      <c r="G64" s="18">
        <f t="shared" ref="G64" si="19">D64/F64*100</f>
        <v>105.1095329908245</v>
      </c>
    </row>
    <row r="65" spans="1:7">
      <c r="A65" s="3" t="s">
        <v>120</v>
      </c>
      <c r="B65" s="2" t="s">
        <v>121</v>
      </c>
      <c r="C65" s="16"/>
      <c r="D65" s="22"/>
      <c r="E65" s="31"/>
      <c r="F65" s="22"/>
      <c r="G65" s="19"/>
    </row>
    <row r="66" spans="1:7">
      <c r="A66" s="3" t="s">
        <v>122</v>
      </c>
      <c r="B66" s="2" t="s">
        <v>123</v>
      </c>
      <c r="C66" s="16">
        <v>45639</v>
      </c>
      <c r="D66" s="22">
        <v>16840.9941</v>
      </c>
      <c r="E66" s="31">
        <f t="shared" ref="E66:E67" si="20">D66/C66*100</f>
        <v>36.90044501413265</v>
      </c>
      <c r="F66" s="22">
        <v>22898.1908</v>
      </c>
      <c r="G66" s="18">
        <f t="shared" ref="G66:G67" si="21">D66/F66*100</f>
        <v>73.547269507423266</v>
      </c>
    </row>
    <row r="67" spans="1:7">
      <c r="A67" s="3" t="s">
        <v>124</v>
      </c>
      <c r="B67" s="2" t="s">
        <v>125</v>
      </c>
      <c r="C67" s="16">
        <v>103713.75</v>
      </c>
      <c r="D67" s="22">
        <v>52650.84835</v>
      </c>
      <c r="E67" s="31">
        <f t="shared" si="20"/>
        <v>50.765542996950742</v>
      </c>
      <c r="F67" s="22">
        <v>18258.815569999999</v>
      </c>
      <c r="G67" s="18">
        <f t="shared" si="21"/>
        <v>288.35850906182304</v>
      </c>
    </row>
    <row r="68" spans="1:7" ht="15.75" thickBot="1">
      <c r="A68" s="9" t="s">
        <v>126</v>
      </c>
      <c r="B68" s="10" t="s">
        <v>127</v>
      </c>
      <c r="C68" s="17"/>
      <c r="D68" s="23"/>
      <c r="E68" s="30"/>
      <c r="F68" s="23"/>
      <c r="G68" s="20"/>
    </row>
    <row r="69" spans="1:7" ht="15.75" thickBot="1">
      <c r="A69" s="37" t="s">
        <v>128</v>
      </c>
      <c r="B69" s="38" t="s">
        <v>129</v>
      </c>
      <c r="C69" s="41">
        <f>SUM(C70:C73)</f>
        <v>150315.91250000001</v>
      </c>
      <c r="D69" s="42">
        <f>SUM(D70:D73)</f>
        <v>75337.390450000006</v>
      </c>
      <c r="E69" s="44">
        <f>D69/C69*100</f>
        <v>50.119371393896841</v>
      </c>
      <c r="F69" s="42">
        <f>SUM(F70:F73)</f>
        <v>59459.353510000001</v>
      </c>
      <c r="G69" s="43">
        <f>D69/F69*100</f>
        <v>126.70401880055692</v>
      </c>
    </row>
    <row r="70" spans="1:7">
      <c r="A70" s="7" t="s">
        <v>130</v>
      </c>
      <c r="B70" s="8" t="s">
        <v>131</v>
      </c>
      <c r="C70" s="15">
        <v>109474.13250000001</v>
      </c>
      <c r="D70" s="24">
        <v>52238.342329999999</v>
      </c>
      <c r="E70" s="29">
        <f t="shared" ref="E70:E71" si="22">D70/C70*100</f>
        <v>47.7175211504873</v>
      </c>
      <c r="F70" s="25">
        <v>48554.730320000002</v>
      </c>
      <c r="G70" s="18">
        <f t="shared" ref="G70:G73" si="23">D70/F70*100</f>
        <v>107.5865152287391</v>
      </c>
    </row>
    <row r="71" spans="1:7">
      <c r="A71" s="3" t="s">
        <v>132</v>
      </c>
      <c r="B71" s="2" t="s">
        <v>133</v>
      </c>
      <c r="C71" s="16">
        <v>15260</v>
      </c>
      <c r="D71" s="22">
        <v>9851.0707999999995</v>
      </c>
      <c r="E71" s="31">
        <f t="shared" si="22"/>
        <v>64.55485452162516</v>
      </c>
      <c r="F71" s="26">
        <v>6053.6337999999996</v>
      </c>
      <c r="G71" s="18">
        <f t="shared" si="23"/>
        <v>162.7298763925892</v>
      </c>
    </row>
    <row r="72" spans="1:7">
      <c r="A72" s="3" t="s">
        <v>134</v>
      </c>
      <c r="B72" s="2" t="s">
        <v>135</v>
      </c>
      <c r="C72" s="17">
        <v>20000</v>
      </c>
      <c r="D72" s="23">
        <v>10895.2145</v>
      </c>
      <c r="E72" s="30">
        <f>D72/C72*100</f>
        <v>54.476072500000008</v>
      </c>
      <c r="F72" s="27">
        <v>3315</v>
      </c>
      <c r="G72" s="20"/>
    </row>
    <row r="73" spans="1:7" ht="15.75" thickBot="1">
      <c r="A73" s="9" t="s">
        <v>136</v>
      </c>
      <c r="B73" s="10" t="s">
        <v>137</v>
      </c>
      <c r="C73" s="17">
        <v>5581.78</v>
      </c>
      <c r="D73" s="23">
        <v>2352.7628199999999</v>
      </c>
      <c r="E73" s="30">
        <f>D73/C73*100</f>
        <v>42.150762301631381</v>
      </c>
      <c r="F73" s="27">
        <v>1535.98939</v>
      </c>
      <c r="G73" s="20">
        <f t="shared" si="23"/>
        <v>153.17572082968621</v>
      </c>
    </row>
    <row r="74" spans="1:7" ht="15.75" thickBot="1">
      <c r="A74" s="37" t="s">
        <v>138</v>
      </c>
      <c r="B74" s="38" t="s">
        <v>139</v>
      </c>
      <c r="C74" s="41">
        <f>SUM(C75:C77)</f>
        <v>6306.2</v>
      </c>
      <c r="D74" s="42">
        <f>SUM(D75:D77)</f>
        <v>3007.5</v>
      </c>
      <c r="E74" s="44">
        <f>D74/C74*100</f>
        <v>47.691161079572488</v>
      </c>
      <c r="F74" s="42">
        <f>SUM(F75:F77)</f>
        <v>2198.9128000000001</v>
      </c>
      <c r="G74" s="43"/>
    </row>
    <row r="75" spans="1:7">
      <c r="A75" s="7" t="s">
        <v>140</v>
      </c>
      <c r="B75" s="8" t="s">
        <v>141</v>
      </c>
      <c r="C75" s="15"/>
      <c r="D75" s="24"/>
      <c r="E75" s="29"/>
      <c r="F75" s="24"/>
      <c r="G75" s="18"/>
    </row>
    <row r="76" spans="1:7">
      <c r="A76" s="3" t="s">
        <v>142</v>
      </c>
      <c r="B76" s="2" t="s">
        <v>143</v>
      </c>
      <c r="C76" s="16"/>
      <c r="D76" s="22"/>
      <c r="E76" s="31"/>
      <c r="F76" s="22"/>
      <c r="G76" s="19"/>
    </row>
    <row r="77" spans="1:7" ht="15.75" thickBot="1">
      <c r="A77" s="9" t="s">
        <v>144</v>
      </c>
      <c r="B77" s="10" t="s">
        <v>145</v>
      </c>
      <c r="C77" s="17">
        <v>6306.2</v>
      </c>
      <c r="D77" s="23">
        <v>3007.5</v>
      </c>
      <c r="E77" s="30">
        <f>D77/C77*100</f>
        <v>47.691161079572488</v>
      </c>
      <c r="F77" s="23">
        <v>2198.9128000000001</v>
      </c>
      <c r="G77" s="18">
        <f t="shared" ref="G77" si="24">D77/F77*100</f>
        <v>136.77213575727058</v>
      </c>
    </row>
    <row r="78" spans="1:7" ht="15.75" thickBot="1">
      <c r="A78" s="37" t="s">
        <v>146</v>
      </c>
      <c r="B78" s="38" t="s">
        <v>147</v>
      </c>
      <c r="C78" s="41">
        <f>SUM(C79)</f>
        <v>3000</v>
      </c>
      <c r="D78" s="42">
        <v>0</v>
      </c>
      <c r="E78" s="44">
        <f t="shared" ref="E78:E79" si="25">D78/C78*100</f>
        <v>0</v>
      </c>
      <c r="F78" s="42">
        <v>0</v>
      </c>
      <c r="G78" s="45"/>
    </row>
    <row r="79" spans="1:7">
      <c r="A79" s="7" t="s">
        <v>148</v>
      </c>
      <c r="B79" s="8" t="s">
        <v>149</v>
      </c>
      <c r="C79" s="15">
        <v>3000</v>
      </c>
      <c r="D79" s="24">
        <v>0</v>
      </c>
      <c r="E79" s="29">
        <f t="shared" si="25"/>
        <v>0</v>
      </c>
      <c r="F79" s="24">
        <v>0</v>
      </c>
      <c r="G79" s="18"/>
    </row>
    <row r="80" spans="1:7" ht="24">
      <c r="A80" s="4" t="s">
        <v>150</v>
      </c>
      <c r="B80" s="1" t="s">
        <v>151</v>
      </c>
      <c r="C80" s="16"/>
      <c r="D80" s="22"/>
      <c r="E80" s="31"/>
      <c r="F80" s="22"/>
      <c r="G80" s="19"/>
    </row>
    <row r="81" spans="1:7" ht="24">
      <c r="A81" s="3" t="s">
        <v>152</v>
      </c>
      <c r="B81" s="2" t="s">
        <v>153</v>
      </c>
      <c r="C81" s="16"/>
      <c r="D81" s="22"/>
      <c r="E81" s="31"/>
      <c r="F81" s="22"/>
      <c r="G81" s="19"/>
    </row>
    <row r="82" spans="1:7">
      <c r="A82" s="3" t="s">
        <v>154</v>
      </c>
      <c r="B82" s="2" t="s">
        <v>155</v>
      </c>
      <c r="C82" s="16"/>
      <c r="D82" s="22"/>
      <c r="E82" s="31"/>
      <c r="F82" s="22"/>
      <c r="G82" s="19"/>
    </row>
    <row r="83" spans="1:7" ht="15.75" thickBot="1">
      <c r="A83" s="3" t="s">
        <v>156</v>
      </c>
      <c r="B83" s="2" t="s">
        <v>157</v>
      </c>
      <c r="C83" s="16"/>
      <c r="D83" s="28"/>
      <c r="E83" s="31"/>
      <c r="F83" s="2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2022-07-19T07:51:45Z</dcterms:modified>
</cp:coreProperties>
</file>