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3"/>
  <c r="F55" l="1"/>
  <c r="E13"/>
  <c r="G67"/>
  <c r="G77"/>
  <c r="G39"/>
  <c r="G35"/>
  <c r="G33"/>
  <c r="G27"/>
  <c r="E21"/>
  <c r="D55"/>
  <c r="E55" s="1"/>
  <c r="C55"/>
  <c r="F74" l="1"/>
  <c r="F69"/>
  <c r="F63"/>
  <c r="F52"/>
  <c r="F43"/>
  <c r="F40"/>
  <c r="F34"/>
  <c r="F23"/>
  <c r="F19"/>
  <c r="F16"/>
  <c r="F5"/>
  <c r="F4" l="1"/>
  <c r="E27" l="1"/>
  <c r="G64" l="1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E78" s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C40"/>
  <c r="D34"/>
  <c r="G34" s="1"/>
  <c r="C34"/>
  <c r="D23"/>
  <c r="G23" s="1"/>
  <c r="C23"/>
  <c r="D19"/>
  <c r="C19"/>
  <c r="D16"/>
  <c r="G16" s="1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<sst xmlns="http://schemas.openxmlformats.org/spreadsheetml/2006/main" count="168" uniqueCount="168">
  <si>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</si>
  <si>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</si>
  <si>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</si>
  <si>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</si>
  <si>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</si>
  <si>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</si>
  <si>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</si>
  <si>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</si>
  <si>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</si>
  <si>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</si>
  <si>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</si>
  <si>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</si>
  <si>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</si>
  <si>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</si>
  <si>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</si>
  <si>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</si>
  <si>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</si>
  <si>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</si>
  <si>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</si>
  <si>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</si>
  <si>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</si>
  <si>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</si>
  <si>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</si>
  <si>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</si>
  <si>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</si>
  <si>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</si>
  <si>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</si>
  <si>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</si>
  <si>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</si>
  <si>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</si>
  <si>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</si>
  <si>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</si>
  <si>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</si>
  <si>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</si>
  <si>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</si>
  <si>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</si>
  <si>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</si>
  <si>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</si>
  <si>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</si>
  <si>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</si>
  <si>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</si>
  <si>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</si>
  <si>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</si>
  <si>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</si>
  <si>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</si>
  <si>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</si>
  <si>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</si>
  <si>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</si>
  <si>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</si>
  <si>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</si>
  <si>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</si>
  <si>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</si>
  <si>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</si>
  <si>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</si>
  <si>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</si>
  <si>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</si>
  <si>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</si>
  <si>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</si>
  <si>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</si>
  <si>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</si>
  <si>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</si>
  <si>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</si>
  <si>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</si>
  <si>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</si>
  <si>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</si>
  <si>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</si>
  <si>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</si>
  <si>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</si>
  <si>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</si>
  <si>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</si>
  <si>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</si>
  <si>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</si>
  <si>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</si>
  <si>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</si>
  <si>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</si>
  <si>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</si>
  <si>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</si>
  <si>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</si>
  <si>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</si>
  <si>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</si>
  <si>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</si>
  <si>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</si>
  <si>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</si>
  <si>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</si>
  <si>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</si>
  <si>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</si>
  <si>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</si>
  <si>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</si>
  <si>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</si>
  <si>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</si>
  <si>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</si>
  <si>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</si>
  <si>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</si>
  <si>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</si>
  <si>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</si>
  <si>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</si>
  <si>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</si>
  <si>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</si>
  <si>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</si>
  <si>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</si>
  <si>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</si>
  <si>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</si>
  <si>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</si>
  <si>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</si>
  <si>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</si>
  <si>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</si>
  <si>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</si>
  <si>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</si>
  <si>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</si>
  <si>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</si>
  <si>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</si>
  <si>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</si>
  <si>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</si>
  <si>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</si>
  <si>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</si>
  <si>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</si>
  <si>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</si>
  <si>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</si>
  <si>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</si>
  <si>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</si>
  <si>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</si>
  <si>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</si>
  <si>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</si>
  <si>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</si>
  <si>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</si>
  <si>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</si>
  <si>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</si>
  <si>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</si>
  <si>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</si>
  <si>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</si>
  <si>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</si>
  <si>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</si>
  <si>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</si>
  <si>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</si>
  <si>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</si>
  <si>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</si>
  <si>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</si>
  <si>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</si>
  <si>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</si>
  <si>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</si>
  <si>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</si>
  <si>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</si>
  <si>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</si>
  <si>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</si>
  <si>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</si>
  <si>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</si>
  <si>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</si>
  <si>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</si>
  <si>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</si>
  <si>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</si>
  <si>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</si>
  <si>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</si>
  <si>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</si>
  <si>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</si>
  <si>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</si>
  <si>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</si>
  <si>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</si>
  <si>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</si>
  <si>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</si>
  <si>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</si>
  <si>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</si>
  <si>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</si>
  <si>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2021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</si>
  <si>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2021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</si>
  <si>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2020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</si>
  <si>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</si>
  <si>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01.07.2020,</t>
    </r>
    <r>
      <rPr>
        <sz val="9"/>
        <color rgb="FF000000"/>
        <rFont val="Times New Roman"/>
        <family val="1"/>
        <charset val="204"/>
      </rPr>
      <t xml:space="preserve">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</si>
  <si>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01.07.2021,</t>
    </r>
    <r>
      <rPr>
        <sz val="9"/>
        <color rgb="FF000000"/>
        <rFont val="Times New Roman"/>
        <family val="1"/>
        <charset val="204"/>
      </rPr>
      <t xml:space="preserve">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</si>
</sst>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F75" sqref="F75:F77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2" t="s">
        <v>165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162</v>
      </c>
      <c r="D3" s="1" t="s">
        <v>167</v>
      </c>
      <c r="E3" s="1" t="s">
        <v>163</v>
      </c>
      <c r="F3" s="1" t="s">
        <v>166</v>
      </c>
      <c r="G3" s="1" t="s">
        <v>164</v>
      </c>
    </row>
    <row r="4" spans="1:7">
      <c r="A4" s="5"/>
      <c r="B4" s="2" t="s">
        <v>0</v>
      </c>
      <c r="C4" s="10">
        <f>SUM(C5,C16,C19,C23,C34,C40,C43,C52,C55,C63,C69,C74,C78)</f>
        <v>4767978.53</v>
      </c>
      <c r="D4" s="10">
        <f>SUM(D5,D16,D19,D23,D34,D40,D43,D52,D55,D63,D69,D74,D78)</f>
        <v>1556550.7157900003</v>
      </c>
      <c r="E4" s="8">
        <f>D4/C4*100</f>
        <v>32.64592543771375</v>
      </c>
      <c r="F4" s="10">
        <f>SUM(F5,F16,F19,F23,F34,F40,F43,F52,F55,F63,F69,F74,F78)</f>
        <v>1530236.6182800001</v>
      </c>
      <c r="G4" s="8">
        <f>D4/F4*100</f>
        <v>101.71960971235792</v>
      </c>
    </row>
    <row r="5" spans="1:7">
      <c r="A5" s="5" t="s">
        <v>1</v>
      </c>
      <c r="B5" s="2" t="s">
        <v>2</v>
      </c>
      <c r="C5" s="10">
        <f>SUM(C6:C15)</f>
        <v>582747.34</v>
      </c>
      <c r="D5" s="10">
        <f>SUM(D6:D15)</f>
        <v>216632.42888999998</v>
      </c>
      <c r="E5" s="8">
        <f>D5/C5*100</f>
        <v>37.174331656322963</v>
      </c>
      <c r="F5" s="10">
        <f>SUM(F6:F15)</f>
        <v>200929.05708</v>
      </c>
      <c r="G5" s="8">
        <f>D5/F5*100</f>
        <v>107.81538122868295</v>
      </c>
    </row>
    <row r="6" spans="1:7" ht="24">
      <c r="A6" s="4" t="s">
        <v>3</v>
      </c>
      <c r="B6" s="3" t="s">
        <v>4</v>
      </c>
      <c r="C6" s="11">
        <v>3213.33</v>
      </c>
      <c r="D6" s="11">
        <v>1423.9663399999999</v>
      </c>
      <c r="E6" s="11">
        <f>D6/C6*100</f>
        <v>44.31435115596593</v>
      </c>
      <c r="F6" s="11">
        <v>1439.49137</v>
      </c>
      <c r="G6" s="9">
        <f t="shared" ref="G6:G17" si="0">D6/F6*100</f>
        <v>98.921491971153671</v>
      </c>
    </row>
    <row r="7" spans="1:7" ht="36">
      <c r="A7" s="4" t="s">
        <v>5</v>
      </c>
      <c r="B7" s="3" t="s">
        <v>6</v>
      </c>
      <c r="C7" s="11">
        <v>3494.85</v>
      </c>
      <c r="D7" s="11">
        <v>1276.1688099999999</v>
      </c>
      <c r="E7" s="11">
        <f t="shared" ref="E7:E8" si="1">D7/C7*100</f>
        <v>36.515696238751303</v>
      </c>
      <c r="F7" s="11">
        <v>1504.0068200000001</v>
      </c>
      <c r="G7" s="9">
        <f t="shared" si="0"/>
        <v>84.851264836684706</v>
      </c>
    </row>
    <row r="8" spans="1:7" ht="36">
      <c r="A8" s="4" t="s">
        <v>7</v>
      </c>
      <c r="B8" s="3" t="s">
        <v>8</v>
      </c>
      <c r="C8" s="11">
        <v>290387.71000000002</v>
      </c>
      <c r="D8" s="11">
        <v>99982.997959999993</v>
      </c>
      <c r="E8" s="11">
        <f t="shared" si="1"/>
        <v>34.430864157439714</v>
      </c>
      <c r="F8" s="11">
        <v>80141.147649999999</v>
      </c>
      <c r="G8" s="9">
        <f t="shared" si="0"/>
        <v>124.75863010679009</v>
      </c>
    </row>
    <row r="9" spans="1:7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>
      <c r="A10" s="4" t="s">
        <v>11</v>
      </c>
      <c r="B10" s="3" t="s">
        <v>12</v>
      </c>
      <c r="C10" s="11">
        <v>30983.24</v>
      </c>
      <c r="D10" s="11">
        <v>12932.07908</v>
      </c>
      <c r="E10" s="11">
        <f t="shared" ref="E10:E13" si="2">D10/C10*100</f>
        <v>41.738950090435992</v>
      </c>
      <c r="F10" s="11">
        <v>12339.800939999999</v>
      </c>
      <c r="G10" s="9">
        <f t="shared" si="0"/>
        <v>104.79973820388062</v>
      </c>
    </row>
    <row r="11" spans="1:7">
      <c r="A11" s="4" t="s">
        <v>13</v>
      </c>
      <c r="B11" s="3" t="s">
        <v>14</v>
      </c>
      <c r="C11" s="11">
        <v>2340.35</v>
      </c>
      <c r="D11" s="11">
        <v>1247.4333899999999</v>
      </c>
      <c r="E11" s="11">
        <f t="shared" si="2"/>
        <v>53.301146837011558</v>
      </c>
      <c r="F11" s="11">
        <v>1009.51636</v>
      </c>
      <c r="G11" s="9">
        <f t="shared" si="0"/>
        <v>123.56742688152175</v>
      </c>
    </row>
    <row r="12" spans="1:7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>
      <c r="A13" s="4" t="s">
        <v>17</v>
      </c>
      <c r="B13" s="3" t="s">
        <v>18</v>
      </c>
      <c r="C13" s="11">
        <v>10504.75</v>
      </c>
      <c r="D13" s="11">
        <v>0</v>
      </c>
      <c r="E13" s="11">
        <f t="shared" si="2"/>
        <v>0</v>
      </c>
      <c r="F13" s="11">
        <v>0</v>
      </c>
      <c r="G13" s="11"/>
    </row>
    <row r="14" spans="1:7" ht="24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>
      <c r="A15" s="4" t="s">
        <v>21</v>
      </c>
      <c r="B15" s="3" t="s">
        <v>22</v>
      </c>
      <c r="C15" s="11">
        <v>241823.11</v>
      </c>
      <c r="D15" s="11">
        <v>99769.783309999999</v>
      </c>
      <c r="E15" s="11">
        <f>D15/C15*100</f>
        <v>41.257340255858921</v>
      </c>
      <c r="F15" s="11">
        <v>104495.09394000001</v>
      </c>
      <c r="G15" s="9">
        <f t="shared" si="0"/>
        <v>95.477959345428005</v>
      </c>
    </row>
    <row r="16" spans="1:7">
      <c r="A16" s="5" t="s">
        <v>23</v>
      </c>
      <c r="B16" s="2" t="s">
        <v>24</v>
      </c>
      <c r="C16" s="10">
        <f>SUM(C17:C18)</f>
        <v>7547</v>
      </c>
      <c r="D16" s="10">
        <f>SUM(D17:D18)</f>
        <v>2968.2961399999999</v>
      </c>
      <c r="E16" s="10">
        <f t="shared" ref="E16:E17" si="3">D16/C16*100</f>
        <v>39.330808798197957</v>
      </c>
      <c r="F16" s="10">
        <f>SUM(F17:F18)</f>
        <v>2582.1836199999998</v>
      </c>
      <c r="G16" s="10">
        <f t="shared" si="0"/>
        <v>114.95294591017506</v>
      </c>
    </row>
    <row r="17" spans="1:7">
      <c r="A17" s="4" t="s">
        <v>25</v>
      </c>
      <c r="B17" s="3" t="s">
        <v>26</v>
      </c>
      <c r="C17" s="11">
        <v>7547</v>
      </c>
      <c r="D17" s="11">
        <v>2968.2961399999999</v>
      </c>
      <c r="E17" s="11">
        <f t="shared" si="3"/>
        <v>39.330808798197957</v>
      </c>
      <c r="F17" s="11">
        <v>2582.1836199999998</v>
      </c>
      <c r="G17" s="11">
        <f t="shared" si="0"/>
        <v>114.95294591017506</v>
      </c>
    </row>
    <row r="18" spans="1:7">
      <c r="A18" s="4" t="s">
        <v>27</v>
      </c>
      <c r="B18" s="3" t="s">
        <v>28</v>
      </c>
      <c r="C18" s="11"/>
      <c r="D18" s="11"/>
      <c r="E18" s="11"/>
      <c r="F18" s="11"/>
      <c r="G18" s="11"/>
    </row>
    <row r="19" spans="1:7" ht="24">
      <c r="A19" s="5" t="s">
        <v>29</v>
      </c>
      <c r="B19" s="2" t="s">
        <v>30</v>
      </c>
      <c r="C19" s="10">
        <f>SUM(C20:C22)</f>
        <v>48270.43</v>
      </c>
      <c r="D19" s="10">
        <f>SUM(D20:D22)</f>
        <v>14401.9342</v>
      </c>
      <c r="E19" s="10">
        <f>D19/C19*100</f>
        <v>29.835935167762131</v>
      </c>
      <c r="F19" s="10">
        <f>SUM(F20:F22)</f>
        <v>13768.300310000001</v>
      </c>
      <c r="G19" s="8">
        <f>D19/F19*100</f>
        <v>104.6021213638098</v>
      </c>
    </row>
    <row r="20" spans="1:7" ht="24">
      <c r="A20" s="4" t="s">
        <v>31</v>
      </c>
      <c r="B20" s="3" t="s">
        <v>32</v>
      </c>
      <c r="C20" s="11">
        <v>1386.64</v>
      </c>
      <c r="D20" s="11">
        <v>1356.2396799999999</v>
      </c>
      <c r="E20" s="11">
        <f>D20/C20*100</f>
        <v>97.807627069751319</v>
      </c>
      <c r="F20" s="11">
        <v>12486.939410000001</v>
      </c>
      <c r="G20" s="9">
        <f t="shared" ref="G20:G22" si="4">D20/F20*100</f>
        <v>10.86126580316289</v>
      </c>
    </row>
    <row r="21" spans="1:7">
      <c r="A21" s="4" t="s">
        <v>33</v>
      </c>
      <c r="B21" s="3" t="s">
        <v>34</v>
      </c>
      <c r="C21" s="11">
        <v>24387.59</v>
      </c>
      <c r="D21" s="11">
        <v>10639.471869999999</v>
      </c>
      <c r="E21" s="11">
        <f>D21/C21*100</f>
        <v>43.626581675352092</v>
      </c>
      <c r="F21" s="11"/>
      <c r="G21" s="11"/>
    </row>
    <row r="22" spans="1:7" ht="24">
      <c r="A22" s="4" t="s">
        <v>35</v>
      </c>
      <c r="B22" s="3" t="s">
        <v>36</v>
      </c>
      <c r="C22" s="11">
        <v>22496.2</v>
      </c>
      <c r="D22" s="11">
        <v>2406.2226500000002</v>
      </c>
      <c r="E22" s="11">
        <f>D22/C22*100</f>
        <v>10.696129346289595</v>
      </c>
      <c r="F22" s="11">
        <v>1281.3608999999999</v>
      </c>
      <c r="G22" s="11">
        <f t="shared" si="4"/>
        <v>187.78648934894144</v>
      </c>
    </row>
    <row r="23" spans="1:7">
      <c r="A23" s="5" t="s">
        <v>37</v>
      </c>
      <c r="B23" s="2" t="s">
        <v>38</v>
      </c>
      <c r="C23" s="10">
        <f>SUM(C24:C33)</f>
        <v>324375.59999999998</v>
      </c>
      <c r="D23" s="10">
        <f>SUM(D24:D33)</f>
        <v>72244.584899999987</v>
      </c>
      <c r="E23" s="10">
        <f>D23/C23*100</f>
        <v>22.271892491297123</v>
      </c>
      <c r="F23" s="10">
        <f>SUM(F24:F33)</f>
        <v>50698.781840000003</v>
      </c>
      <c r="G23" s="8">
        <f>D23/F23*100</f>
        <v>142.49767406245826</v>
      </c>
    </row>
    <row r="24" spans="1:7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>
      <c r="A27" s="4" t="s">
        <v>45</v>
      </c>
      <c r="B27" s="3" t="s">
        <v>46</v>
      </c>
      <c r="C27" s="11">
        <v>1706</v>
      </c>
      <c r="D27" s="11">
        <v>180.20846</v>
      </c>
      <c r="E27" s="11">
        <f>D27/C27*100</f>
        <v>10.563215709261431</v>
      </c>
      <c r="F27" s="11">
        <v>453.77382</v>
      </c>
      <c r="G27" s="11">
        <f t="shared" ref="G27" si="5">D27/F27*100</f>
        <v>39.713278302393029</v>
      </c>
    </row>
    <row r="28" spans="1:7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>
      <c r="A31" s="4" t="s">
        <v>53</v>
      </c>
      <c r="B31" s="3" t="s">
        <v>54</v>
      </c>
      <c r="C31" s="11">
        <v>275082.99</v>
      </c>
      <c r="D31" s="11">
        <v>70931.608370000002</v>
      </c>
      <c r="E31" s="11">
        <f t="shared" ref="E31:E35" si="6">D31/C31*100</f>
        <v>25.785530530259255</v>
      </c>
      <c r="F31" s="11">
        <v>46968.70016</v>
      </c>
      <c r="G31" s="9">
        <f t="shared" ref="G31:G33" si="7">D31/F31*100</f>
        <v>151.01888731936327</v>
      </c>
    </row>
    <row r="32" spans="1:7">
      <c r="A32" s="4" t="s">
        <v>55</v>
      </c>
      <c r="B32" s="3" t="s">
        <v>56</v>
      </c>
      <c r="C32" s="11">
        <v>17145.16</v>
      </c>
      <c r="D32" s="11">
        <v>771.31055000000003</v>
      </c>
      <c r="E32" s="11">
        <f t="shared" si="6"/>
        <v>4.4987072153307412</v>
      </c>
      <c r="F32" s="11">
        <v>2832.6665400000002</v>
      </c>
      <c r="G32" s="11">
        <f t="shared" si="7"/>
        <v>27.229133366329805</v>
      </c>
    </row>
    <row r="33" spans="1:7">
      <c r="A33" s="4" t="s">
        <v>57</v>
      </c>
      <c r="B33" s="3" t="s">
        <v>58</v>
      </c>
      <c r="C33" s="11">
        <v>30441.45</v>
      </c>
      <c r="D33" s="11">
        <v>361.45751999999999</v>
      </c>
      <c r="E33" s="11">
        <f t="shared" si="6"/>
        <v>1.1873860147923307</v>
      </c>
      <c r="F33" s="11">
        <v>443.64132000000001</v>
      </c>
      <c r="G33" s="11">
        <f t="shared" si="7"/>
        <v>81.475170076583481</v>
      </c>
    </row>
    <row r="34" spans="1:7">
      <c r="A34" s="5" t="s">
        <v>59</v>
      </c>
      <c r="B34" s="2" t="s">
        <v>60</v>
      </c>
      <c r="C34" s="10">
        <f>SUM(C35:C39)</f>
        <v>248485.40000000002</v>
      </c>
      <c r="D34" s="10">
        <f>SUM(D35:D39)</f>
        <v>67161.190839999996</v>
      </c>
      <c r="E34" s="10">
        <f>D34/C34*100</f>
        <v>27.028224129063517</v>
      </c>
      <c r="F34" s="10">
        <f>SUM(F35:F39)</f>
        <v>58728.707870000006</v>
      </c>
      <c r="G34" s="8">
        <f>D34/F34*100</f>
        <v>114.35836625022615</v>
      </c>
    </row>
    <row r="35" spans="1:7">
      <c r="A35" s="4" t="s">
        <v>61</v>
      </c>
      <c r="B35" s="3" t="s">
        <v>62</v>
      </c>
      <c r="C35" s="11">
        <v>32838.39</v>
      </c>
      <c r="D35" s="11">
        <v>9395.2575799999995</v>
      </c>
      <c r="E35" s="11">
        <f t="shared" si="6"/>
        <v>28.610591384047758</v>
      </c>
      <c r="F35" s="11">
        <v>6401.33385</v>
      </c>
      <c r="G35" s="11">
        <f t="shared" ref="G35" si="8">D35/F35*100</f>
        <v>146.77031069079453</v>
      </c>
    </row>
    <row r="36" spans="1:7">
      <c r="A36" s="4" t="s">
        <v>63</v>
      </c>
      <c r="B36" s="3" t="s">
        <v>64</v>
      </c>
      <c r="C36" s="11"/>
      <c r="D36" s="11"/>
      <c r="E36" s="11"/>
      <c r="F36" s="11">
        <v>0</v>
      </c>
      <c r="G36" s="11"/>
    </row>
    <row r="37" spans="1:7">
      <c r="A37" s="4" t="s">
        <v>65</v>
      </c>
      <c r="B37" s="3" t="s">
        <v>66</v>
      </c>
      <c r="C37" s="11">
        <v>214985.01</v>
      </c>
      <c r="D37" s="11">
        <v>57475.77</v>
      </c>
      <c r="E37" s="11">
        <f t="shared" ref="E37" si="9">D37/C37*100</f>
        <v>26.734780252818553</v>
      </c>
      <c r="F37" s="11">
        <v>52039.612580000001</v>
      </c>
      <c r="G37" s="9">
        <f t="shared" ref="G37" si="10">D37/F37*100</f>
        <v>110.44619118107968</v>
      </c>
    </row>
    <row r="38" spans="1:7" ht="24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>
      <c r="A39" s="4" t="s">
        <v>69</v>
      </c>
      <c r="B39" s="3" t="s">
        <v>70</v>
      </c>
      <c r="C39" s="11">
        <v>662</v>
      </c>
      <c r="D39" s="11">
        <v>290.16325999999998</v>
      </c>
      <c r="E39" s="11">
        <f>D39/C39*100</f>
        <v>43.831308157099699</v>
      </c>
      <c r="F39" s="11">
        <v>287.76143999999999</v>
      </c>
      <c r="G39" s="11">
        <f t="shared" ref="G39" si="11">D39/F39*100</f>
        <v>100.83465665170425</v>
      </c>
    </row>
    <row r="40" spans="1:7">
      <c r="A40" s="5" t="s">
        <v>71</v>
      </c>
      <c r="B40" s="2" t="s">
        <v>72</v>
      </c>
      <c r="C40" s="10">
        <f>SUM(C41:C42)</f>
        <v>320</v>
      </c>
      <c r="D40" s="10">
        <f>SUM(D41:D42)</f>
        <v>14.976000000000001</v>
      </c>
      <c r="E40" s="10">
        <f t="shared" ref="E40" si="12">D40/C40*100</f>
        <v>4.68</v>
      </c>
      <c r="F40" s="10">
        <f>SUM(F41:F42)</f>
        <v>0</v>
      </c>
      <c r="G40" s="11"/>
    </row>
    <row r="41" spans="1:7">
      <c r="A41" s="4" t="s">
        <v>73</v>
      </c>
      <c r="B41" s="3" t="s">
        <v>74</v>
      </c>
      <c r="C41" s="11">
        <v>320</v>
      </c>
      <c r="D41" s="11">
        <v>14.976000000000001</v>
      </c>
      <c r="E41" s="11">
        <v>0</v>
      </c>
      <c r="F41" s="11">
        <v>0</v>
      </c>
      <c r="G41" s="11"/>
    </row>
    <row r="42" spans="1:7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>
      <c r="A43" s="5" t="s">
        <v>77</v>
      </c>
      <c r="B43" s="2" t="s">
        <v>78</v>
      </c>
      <c r="C43" s="10">
        <f>SUM(C44:C51)</f>
        <v>2146440.64</v>
      </c>
      <c r="D43" s="10">
        <f>SUM(D44:D51)</f>
        <v>968706.17966999998</v>
      </c>
      <c r="E43" s="10">
        <f>D43/C43*100</f>
        <v>45.130816180875136</v>
      </c>
      <c r="F43" s="10">
        <f>SUM(F44:F51)</f>
        <v>809085.62682000012</v>
      </c>
      <c r="G43" s="8">
        <f>D43/F43*100</f>
        <v>119.72851173705391</v>
      </c>
    </row>
    <row r="44" spans="1:7">
      <c r="A44" s="4" t="s">
        <v>79</v>
      </c>
      <c r="B44" s="3" t="s">
        <v>80</v>
      </c>
      <c r="C44" s="11">
        <v>918548.09</v>
      </c>
      <c r="D44" s="11">
        <v>389473.70954000001</v>
      </c>
      <c r="E44" s="11">
        <f t="shared" ref="E44:E46" si="13">D44/C44*100</f>
        <v>42.401014577255289</v>
      </c>
      <c r="F44" s="11">
        <v>351215.53018</v>
      </c>
      <c r="G44" s="9">
        <f t="shared" ref="G44:G46" si="14">D44/F44*100</f>
        <v>110.89307734780192</v>
      </c>
    </row>
    <row r="45" spans="1:7">
      <c r="A45" s="4" t="s">
        <v>81</v>
      </c>
      <c r="B45" s="3" t="s">
        <v>82</v>
      </c>
      <c r="C45" s="11">
        <v>998655.28</v>
      </c>
      <c r="D45" s="11">
        <v>480258.95023999998</v>
      </c>
      <c r="E45" s="11">
        <f t="shared" si="13"/>
        <v>48.09056336637002</v>
      </c>
      <c r="F45" s="11">
        <v>356989.62501000002</v>
      </c>
      <c r="G45" s="9">
        <f t="shared" si="14"/>
        <v>134.53022625700871</v>
      </c>
    </row>
    <row r="46" spans="1:7">
      <c r="A46" s="4" t="s">
        <v>83</v>
      </c>
      <c r="B46" s="3" t="s">
        <v>84</v>
      </c>
      <c r="C46" s="11">
        <v>151003.75</v>
      </c>
      <c r="D46" s="11">
        <v>80418.568539999993</v>
      </c>
      <c r="E46" s="11">
        <f t="shared" si="13"/>
        <v>53.256007575970784</v>
      </c>
      <c r="F46" s="11">
        <v>80293.678400000004</v>
      </c>
      <c r="G46" s="9">
        <f t="shared" si="14"/>
        <v>100.15554168458669</v>
      </c>
    </row>
    <row r="47" spans="1:7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>
      <c r="A50" s="4" t="s">
        <v>91</v>
      </c>
      <c r="B50" s="3" t="s">
        <v>92</v>
      </c>
      <c r="C50" s="11">
        <v>15779.68</v>
      </c>
      <c r="D50" s="11">
        <v>7457.5547500000002</v>
      </c>
      <c r="E50" s="11">
        <f t="shared" ref="E50:E51" si="15">D50/C50*100</f>
        <v>47.260494192531155</v>
      </c>
      <c r="F50" s="11">
        <v>7511.35707</v>
      </c>
      <c r="G50" s="9">
        <f t="shared" ref="G50:G54" si="16">D50/F50*100</f>
        <v>99.283720378373658</v>
      </c>
    </row>
    <row r="51" spans="1:7">
      <c r="A51" s="4" t="s">
        <v>93</v>
      </c>
      <c r="B51" s="3" t="s">
        <v>94</v>
      </c>
      <c r="C51" s="11">
        <v>62453.84</v>
      </c>
      <c r="D51" s="11">
        <v>11097.3966</v>
      </c>
      <c r="E51" s="11">
        <f t="shared" si="15"/>
        <v>17.76895800162168</v>
      </c>
      <c r="F51" s="11">
        <v>13075.436159999999</v>
      </c>
      <c r="G51" s="9">
        <f t="shared" si="16"/>
        <v>84.872095004745148</v>
      </c>
    </row>
    <row r="52" spans="1:7">
      <c r="A52" s="5" t="s">
        <v>95</v>
      </c>
      <c r="B52" s="2" t="s">
        <v>96</v>
      </c>
      <c r="C52" s="10">
        <f>SUM(C53:C54)</f>
        <v>150107.35999999999</v>
      </c>
      <c r="D52" s="10">
        <f>SUM(D53:D54)</f>
        <v>61474.284749999999</v>
      </c>
      <c r="E52" s="10">
        <f>D52/C52*100</f>
        <v>40.953544682952256</v>
      </c>
      <c r="F52" s="10">
        <f>SUM(F53:F54)</f>
        <v>289914.64062000002</v>
      </c>
      <c r="G52" s="8">
        <f>D52/F52*100</f>
        <v>21.204270546162661</v>
      </c>
    </row>
    <row r="53" spans="1:7">
      <c r="A53" s="4" t="s">
        <v>97</v>
      </c>
      <c r="B53" s="3" t="s">
        <v>98</v>
      </c>
      <c r="C53" s="11">
        <v>143673.01999999999</v>
      </c>
      <c r="D53" s="11">
        <v>58847.172480000001</v>
      </c>
      <c r="E53" s="11">
        <f t="shared" ref="E53:E55" si="17">D53/C53*100</f>
        <v>40.959097595359246</v>
      </c>
      <c r="F53" s="11">
        <v>287513.86141000001</v>
      </c>
      <c r="G53" s="9">
        <f t="shared" si="16"/>
        <v>20.467594915739685</v>
      </c>
    </row>
    <row r="54" spans="1:7">
      <c r="A54" s="4" t="s">
        <v>99</v>
      </c>
      <c r="B54" s="3" t="s">
        <v>100</v>
      </c>
      <c r="C54" s="11">
        <v>6434.34</v>
      </c>
      <c r="D54" s="11">
        <v>2627.1122700000001</v>
      </c>
      <c r="E54" s="11">
        <f t="shared" si="17"/>
        <v>40.829553147642187</v>
      </c>
      <c r="F54" s="11">
        <v>2400.7792100000001</v>
      </c>
      <c r="G54" s="9">
        <f t="shared" si="16"/>
        <v>109.42748333779515</v>
      </c>
    </row>
    <row r="55" spans="1:7">
      <c r="A55" s="5" t="s">
        <v>101</v>
      </c>
      <c r="B55" s="2" t="s">
        <v>102</v>
      </c>
      <c r="C55" s="10">
        <f>SUM(C56:C62)</f>
        <v>976000</v>
      </c>
      <c r="D55" s="10">
        <f>SUM(D56:D62)</f>
        <v>47562.35583</v>
      </c>
      <c r="E55" s="10">
        <f t="shared" si="17"/>
        <v>4.8731921956967215</v>
      </c>
      <c r="F55" s="10">
        <f>SUM(F56:F62)</f>
        <v>0</v>
      </c>
      <c r="G55" s="8"/>
    </row>
    <row r="56" spans="1:7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>
      <c r="A57" s="4" t="s">
        <v>105</v>
      </c>
      <c r="B57" s="3" t="s">
        <v>106</v>
      </c>
      <c r="C57" s="11">
        <v>976000</v>
      </c>
      <c r="D57" s="11">
        <v>47562.35583</v>
      </c>
      <c r="E57" s="11">
        <v>0</v>
      </c>
      <c r="F57" s="11"/>
      <c r="G57" s="9"/>
    </row>
    <row r="58" spans="1:7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>
      <c r="A62" s="4" t="s">
        <v>115</v>
      </c>
      <c r="B62" s="3" t="s">
        <v>116</v>
      </c>
      <c r="C62" s="11"/>
      <c r="D62" s="11"/>
      <c r="E62" s="11"/>
      <c r="F62" s="11"/>
      <c r="G62" s="11"/>
    </row>
    <row r="63" spans="1:7">
      <c r="A63" s="5" t="s">
        <v>117</v>
      </c>
      <c r="B63" s="2" t="s">
        <v>118</v>
      </c>
      <c r="C63" s="10">
        <f>SUM(C64:C68)</f>
        <v>132368.33000000002</v>
      </c>
      <c r="D63" s="10">
        <f>SUM(D64:D68)</f>
        <v>43726.218259999994</v>
      </c>
      <c r="E63" s="10">
        <f t="shared" ref="E63:E64" si="18">D63/C63*100</f>
        <v>33.033746259396032</v>
      </c>
      <c r="F63" s="10">
        <f>SUM(F64:F68)</f>
        <v>51673.786030000003</v>
      </c>
      <c r="G63" s="10">
        <f t="shared" ref="G63:G64" si="19">D63/F63*100</f>
        <v>84.619730078640004</v>
      </c>
    </row>
    <row r="64" spans="1:7">
      <c r="A64" s="4" t="s">
        <v>119</v>
      </c>
      <c r="B64" s="3" t="s">
        <v>120</v>
      </c>
      <c r="C64" s="11">
        <v>7056.33</v>
      </c>
      <c r="D64" s="11">
        <v>2569.2126899999998</v>
      </c>
      <c r="E64" s="11">
        <f t="shared" si="18"/>
        <v>36.410041622203046</v>
      </c>
      <c r="F64" s="11">
        <v>3037.9900299999999</v>
      </c>
      <c r="G64" s="11">
        <f t="shared" si="19"/>
        <v>84.569490506194981</v>
      </c>
    </row>
    <row r="65" spans="1:7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>
      <c r="A66" s="4" t="s">
        <v>123</v>
      </c>
      <c r="B66" s="3" t="s">
        <v>124</v>
      </c>
      <c r="C66" s="11">
        <v>46994</v>
      </c>
      <c r="D66" s="11">
        <v>22898.19</v>
      </c>
      <c r="E66" s="11">
        <f t="shared" ref="E66:E67" si="20">D66/C66*100</f>
        <v>48.725773503000383</v>
      </c>
      <c r="F66" s="11">
        <v>18546.938959999999</v>
      </c>
      <c r="G66" s="11">
        <f t="shared" ref="G66:G67" si="21">D66/F66*100</f>
        <v>123.46075031240626</v>
      </c>
    </row>
    <row r="67" spans="1:7">
      <c r="A67" s="4" t="s">
        <v>125</v>
      </c>
      <c r="B67" s="3" t="s">
        <v>126</v>
      </c>
      <c r="C67" s="11">
        <v>78318</v>
      </c>
      <c r="D67" s="11">
        <v>18258.815569999999</v>
      </c>
      <c r="E67" s="11">
        <f t="shared" si="20"/>
        <v>23.313689790341936</v>
      </c>
      <c r="F67" s="11">
        <v>30088.857039999999</v>
      </c>
      <c r="G67" s="11">
        <f t="shared" si="21"/>
        <v>60.68298156266556</v>
      </c>
    </row>
    <row r="68" spans="1:7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>
      <c r="A69" s="5" t="s">
        <v>129</v>
      </c>
      <c r="B69" s="2" t="s">
        <v>130</v>
      </c>
      <c r="C69" s="10">
        <f>SUM(C70:C73)</f>
        <v>142672.45000000001</v>
      </c>
      <c r="D69" s="10">
        <f>SUM(D70:D73)</f>
        <v>59459.353510000001</v>
      </c>
      <c r="E69" s="10">
        <f>D69/C69*100</f>
        <v>41.675427533486662</v>
      </c>
      <c r="F69" s="10">
        <f>SUM(F70:F73)</f>
        <v>50163.546060000001</v>
      </c>
      <c r="G69" s="8">
        <f>D69/F69*100</f>
        <v>118.53100145448529</v>
      </c>
    </row>
    <row r="70" spans="1:7">
      <c r="A70" s="4" t="s">
        <v>131</v>
      </c>
      <c r="B70" s="3" t="s">
        <v>132</v>
      </c>
      <c r="C70" s="11">
        <v>106056.22</v>
      </c>
      <c r="D70" s="11">
        <v>48554.730320000002</v>
      </c>
      <c r="E70" s="11">
        <f t="shared" ref="E70:E71" si="22">D70/C70*100</f>
        <v>45.782067586417845</v>
      </c>
      <c r="F70" s="11">
        <v>45759.170550000003</v>
      </c>
      <c r="G70" s="9">
        <f t="shared" ref="G70:G71" si="23">D70/F70*100</f>
        <v>106.10928855658639</v>
      </c>
    </row>
    <row r="71" spans="1:7">
      <c r="A71" s="4" t="s">
        <v>133</v>
      </c>
      <c r="B71" s="3" t="s">
        <v>134</v>
      </c>
      <c r="C71" s="11">
        <v>16514</v>
      </c>
      <c r="D71" s="11">
        <v>6053.6337999999996</v>
      </c>
      <c r="E71" s="11">
        <f t="shared" si="22"/>
        <v>36.657586290420248</v>
      </c>
      <c r="F71" s="11">
        <v>2299.4931999999999</v>
      </c>
      <c r="G71" s="9">
        <f t="shared" si="23"/>
        <v>263.25947821893976</v>
      </c>
    </row>
    <row r="72" spans="1:7">
      <c r="A72" s="4" t="s">
        <v>135</v>
      </c>
      <c r="B72" s="3" t="s">
        <v>136</v>
      </c>
      <c r="C72" s="11">
        <v>15000</v>
      </c>
      <c r="D72" s="11">
        <v>3315</v>
      </c>
      <c r="E72" s="11">
        <v>0</v>
      </c>
      <c r="F72" s="11">
        <v>0</v>
      </c>
      <c r="G72" s="9"/>
    </row>
    <row r="73" spans="1:7">
      <c r="A73" s="4" t="s">
        <v>137</v>
      </c>
      <c r="B73" s="3" t="s">
        <v>138</v>
      </c>
      <c r="C73" s="11">
        <v>5102.2299999999996</v>
      </c>
      <c r="D73" s="11">
        <v>1535.98939</v>
      </c>
      <c r="E73" s="11">
        <f>D73/C73*100</f>
        <v>30.104275777454177</v>
      </c>
      <c r="F73" s="11">
        <v>2104.88231</v>
      </c>
      <c r="G73" s="9">
        <f t="shared" ref="G73:G74" si="24">D73/F73*100</f>
        <v>72.972696986559782</v>
      </c>
    </row>
    <row r="74" spans="1:7">
      <c r="A74" s="5" t="s">
        <v>139</v>
      </c>
      <c r="B74" s="2" t="s">
        <v>140</v>
      </c>
      <c r="C74" s="10">
        <f>SUM(C75:C77)</f>
        <v>7143.98</v>
      </c>
      <c r="D74" s="10">
        <f>SUM(D75:D77)</f>
        <v>2198.9128000000001</v>
      </c>
      <c r="E74" s="10">
        <f>D74/C74*100</f>
        <v>30.779940593338729</v>
      </c>
      <c r="F74" s="10">
        <f>SUM(F75:F77)</f>
        <v>2691.98803</v>
      </c>
      <c r="G74" s="10">
        <f t="shared" si="24"/>
        <v>81.683602434146039</v>
      </c>
    </row>
    <row r="75" spans="1:7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>
      <c r="A77" s="4" t="s">
        <v>145</v>
      </c>
      <c r="B77" s="3" t="s">
        <v>146</v>
      </c>
      <c r="C77" s="11">
        <v>7143.98</v>
      </c>
      <c r="D77" s="11">
        <v>2198.9128000000001</v>
      </c>
      <c r="E77" s="11">
        <f>D77/C77*100</f>
        <v>30.779940593338729</v>
      </c>
      <c r="F77" s="11">
        <v>2691.98803</v>
      </c>
      <c r="G77" s="11">
        <f t="shared" ref="G77" si="25">D77/F77*100</f>
        <v>81.683602434146039</v>
      </c>
    </row>
    <row r="78" spans="1:7">
      <c r="A78" s="5" t="s">
        <v>147</v>
      </c>
      <c r="B78" s="2" t="s">
        <v>148</v>
      </c>
      <c r="C78" s="10">
        <f>SUM(C79)</f>
        <v>1500</v>
      </c>
      <c r="D78" s="10">
        <v>0</v>
      </c>
      <c r="E78" s="10">
        <f t="shared" ref="E78" si="26">D78/C78*100</f>
        <v>0</v>
      </c>
      <c r="F78" s="10">
        <v>0</v>
      </c>
      <c r="G78" s="9"/>
    </row>
    <row r="79" spans="1:7">
      <c r="A79" s="4" t="s">
        <v>149</v>
      </c>
      <c r="B79" s="3" t="s">
        <v>150</v>
      </c>
      <c r="C79" s="11">
        <v>1500</v>
      </c>
      <c r="D79" s="11">
        <v>0</v>
      </c>
      <c r="E79" s="11">
        <v>0</v>
      </c>
      <c r="F79" s="11">
        <v>0</v>
      </c>
      <c r="G79" s="11"/>
    </row>
    <row r="80" spans="1:7" ht="24">
      <c r="A80" s="5" t="s">
        <v>151</v>
      </c>
      <c r="B80" s="2" t="s">
        <v>152</v>
      </c>
      <c r="C80" s="10"/>
      <c r="D80" s="10"/>
      <c r="E80" s="10"/>
      <c r="F80" s="10"/>
      <c r="G80" s="9"/>
    </row>
    <row r="81" spans="1:7" ht="24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timofeevaov</cp:lastModifiedBy>
  <cp:lastPrinted>2018-11-02T06:38:10Z</cp:lastPrinted>
  <dcterms:created xsi:type="dcterms:W3CDTF">2017-12-11T14:03:53Z</dcterms:created>
  <dcterms:modified xsi:type="dcterms:W3CDTF">2021-07-01T09:50:52Z</dcterms:modified>
</cp:coreProperties>
</file>