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3"/>
  <c r="G66" l="1"/>
  <c r="F55" l="1"/>
  <c r="E13"/>
  <c r="G67"/>
  <c r="G77"/>
  <c r="G39"/>
  <c r="G35"/>
  <c r="G33"/>
  <c r="G27"/>
  <c r="E21"/>
  <c r="D55"/>
  <c r="E55" s="1"/>
  <c r="C55"/>
  <c r="F74" l="1"/>
  <c r="F69"/>
  <c r="F63"/>
  <c r="F52"/>
  <c r="F43"/>
  <c r="F34"/>
  <c r="F23"/>
  <c r="F19"/>
  <c r="F16"/>
  <c r="F5"/>
  <c r="F4" l="1"/>
  <c r="E27" l="1"/>
  <c r="G64" l="1"/>
  <c r="G32"/>
  <c r="G22"/>
  <c r="G17"/>
  <c r="C74" l="1"/>
  <c r="D74" l="1"/>
  <c r="G74" s="1"/>
  <c r="E39" l="1"/>
  <c r="E77"/>
  <c r="E64"/>
  <c r="E67"/>
  <c r="E66"/>
  <c r="E35"/>
  <c r="E17"/>
  <c r="E22"/>
  <c r="E33"/>
  <c r="E32"/>
  <c r="G11"/>
  <c r="C78" l="1"/>
  <c r="E78" s="1"/>
  <c r="C5"/>
  <c r="C52" l="1"/>
  <c r="D52"/>
  <c r="G71"/>
  <c r="G73" l="1"/>
  <c r="G70"/>
  <c r="G54"/>
  <c r="G53"/>
  <c r="G51"/>
  <c r="G50"/>
  <c r="G46"/>
  <c r="G45"/>
  <c r="G44"/>
  <c r="G37"/>
  <c r="G31"/>
  <c r="G20"/>
  <c r="G15"/>
  <c r="G10"/>
  <c r="G8"/>
  <c r="G7"/>
  <c r="G6"/>
  <c r="E73"/>
  <c r="E71"/>
  <c r="E70"/>
  <c r="E54"/>
  <c r="E53"/>
  <c r="E51"/>
  <c r="E50"/>
  <c r="E46"/>
  <c r="E45"/>
  <c r="E44"/>
  <c r="E37"/>
  <c r="E31"/>
  <c r="E20"/>
  <c r="E15"/>
  <c r="E11"/>
  <c r="E10"/>
  <c r="E8"/>
  <c r="E7"/>
  <c r="E6"/>
  <c r="E74" l="1"/>
  <c r="D69"/>
  <c r="C69"/>
  <c r="D63"/>
  <c r="G63" s="1"/>
  <c r="C63"/>
  <c r="D43"/>
  <c r="C43"/>
  <c r="D40"/>
  <c r="C40"/>
  <c r="D34"/>
  <c r="G34" s="1"/>
  <c r="C34"/>
  <c r="D23"/>
  <c r="G23" s="1"/>
  <c r="C23"/>
  <c r="D19"/>
  <c r="C19"/>
  <c r="D16"/>
  <c r="G16" s="1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<sst xmlns="http://schemas.openxmlformats.org/spreadsheetml/2006/main" count="168" uniqueCount="168">
  <si>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</si>
  <si>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</si>
  <si>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</si>
  <si>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</si>
  <si>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</si>
  <si>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</si>
  <si>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</si>
  <si>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</si>
  <si>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</si>
  <si>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</si>
  <si>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</si>
  <si>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</si>
  <si>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</si>
  <si>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</si>
  <si>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</si>
  <si>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</si>
  <si>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</si>
  <si>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</si>
  <si>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</si>
  <si>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</si>
  <si>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</si>
  <si>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</si>
  <si>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</si>
  <si>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</si>
  <si>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</si>
  <si>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</si>
  <si>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</si>
  <si>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</si>
  <si>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</si>
  <si>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</si>
  <si>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</si>
  <si>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</si>
  <si>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</si>
  <si>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</si>
  <si>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</si>
  <si>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</si>
  <si>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</si>
  <si>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</si>
  <si>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</si>
  <si>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</si>
  <si>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</si>
  <si>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</si>
  <si>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</si>
  <si>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</si>
  <si>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</si>
  <si>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</si>
  <si>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</si>
  <si>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</si>
  <si>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</si>
  <si>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</si>
  <si>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</si>
  <si>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</si>
  <si>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</si>
  <si>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</si>
  <si>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</si>
  <si>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</si>
  <si>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</si>
  <si>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</si>
  <si>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</si>
  <si>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</si>
  <si>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</si>
  <si>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</si>
  <si>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</si>
  <si>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</si>
  <si>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</si>
  <si>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</si>
  <si>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</si>
  <si>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</si>
  <si>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</si>
  <si>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</si>
  <si>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</si>
  <si>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</si>
  <si>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</si>
  <si>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</si>
  <si>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</si>
  <si>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</si>
  <si>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</si>
  <si>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</si>
  <si>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</si>
  <si>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</si>
  <si>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</si>
  <si>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</si>
  <si>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</si>
  <si>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</si>
  <si>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</si>
  <si>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</si>
  <si>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</si>
  <si>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</si>
  <si>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</si>
  <si>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</si>
  <si>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</si>
  <si>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</si>
  <si>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</si>
  <si>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</si>
  <si>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</si>
  <si>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</si>
  <si>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</si>
  <si>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</si>
  <si>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</si>
  <si>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</si>
  <si>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</si>
  <si>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</si>
  <si>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</si>
  <si>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</si>
  <si>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</si>
  <si>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</si>
  <si>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</si>
  <si>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</si>
  <si>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</si>
  <si>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</si>
  <si>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</si>
  <si>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</si>
  <si>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</si>
  <si>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</si>
  <si>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</si>
  <si>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</si>
  <si>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</si>
  <si>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</si>
  <si>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</si>
  <si>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</si>
  <si>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</si>
  <si>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</si>
  <si>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</si>
  <si>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</si>
  <si>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</si>
  <si>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</si>
  <si>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</si>
  <si>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</si>
  <si>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</si>
  <si>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</si>
  <si>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</si>
  <si>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</si>
  <si>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</si>
  <si>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</si>
  <si>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</si>
  <si>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</si>
  <si>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</si>
  <si>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</si>
  <si>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</si>
  <si>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</si>
  <si>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</si>
  <si>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</si>
  <si>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</si>
  <si>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</si>
  <si>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</si>
  <si>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</si>
  <si>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</si>
  <si>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</si>
  <si>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</si>
  <si>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</si>
  <si>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</si>
  <si>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</si>
  <si>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</si>
  <si>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</si>
  <si>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</si>
  <si>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</si>
  <si>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</si>
  <si>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</si>
  <si>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</si>
  <si>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</si>
  <si>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</si>
  <si>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</si>
  <si>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01.08.2021</t>
    </r>
    <r>
      <rPr>
        <b/>
        <sz val="11"/>
        <rFont val="Times New Roman"/>
        <family val="1"/>
        <charset val="204"/>
      </rPr>
      <t>)</t>
    </r>
  </si>
  <si>
    <r>
      <t xml:space="preserve">Утвержденные бюджетные назначения на </t>
    </r>
    <r>
      <rPr>
        <b/>
        <i/>
        <sz val="9"/>
        <color theme="0" tint="-0.499984740745262"/>
        <rFont val="Times New Roman"/>
        <family val="1"/>
        <charset val="204"/>
      </rPr>
      <t xml:space="preserve">2021 год </t>
    </r>
    <r>
      <rPr>
        <b/>
        <i/>
        <sz val="9"/>
        <rFont val="Times New Roman"/>
        <family val="1"/>
        <charset val="204"/>
      </rPr>
      <t>*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</si>
  <si>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01.08.2021,</t>
    </r>
    <r>
      <rPr>
        <b/>
        <sz val="9"/>
        <color rgb="FF000000"/>
        <rFont val="Times New Roman"/>
        <family val="1"/>
        <charset val="204"/>
      </rPr>
      <t xml:space="preserve"> тыс. руб.</t>
    </r>
  </si>
  <si>
    <r>
      <t xml:space="preserve">% исполнения утвержденных бюджетных назначений на  </t>
    </r>
    <r>
      <rPr>
        <b/>
        <i/>
        <sz val="9"/>
        <color theme="0" tint="-0.499984740745262"/>
        <rFont val="Times New Roman"/>
        <family val="1"/>
        <charset val="204"/>
      </rPr>
      <t>2021 год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</si>
  <si>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01.08.2020,</t>
    </r>
    <r>
      <rPr>
        <b/>
        <sz val="9"/>
        <color rgb="FF000000"/>
        <rFont val="Times New Roman"/>
        <family val="1"/>
        <charset val="204"/>
      </rPr>
      <t xml:space="preserve"> тыс. руб.</t>
    </r>
  </si>
  <si>
    <r>
      <t xml:space="preserve">Темп роста к соответствующему периоду </t>
    </r>
    <r>
      <rPr>
        <b/>
        <i/>
        <sz val="9"/>
        <color theme="0" tint="-0.499984740745262"/>
        <rFont val="Times New Roman"/>
        <family val="1"/>
        <charset val="204"/>
      </rPr>
      <t>2020</t>
    </r>
    <r>
      <rPr>
        <b/>
        <sz val="9"/>
        <color rgb="FF000000"/>
        <rFont val="Times New Roman"/>
        <family val="1"/>
        <charset val="204"/>
      </rPr>
      <t xml:space="preserve"> года, %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</si>
</sst>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activeCell="L8" sqref="L8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30" customHeight="1">
      <c r="A1" s="11" t="s">
        <v>162</v>
      </c>
      <c r="B1" s="11"/>
      <c r="C1" s="11"/>
      <c r="D1" s="11"/>
      <c r="E1" s="11"/>
      <c r="F1" s="11"/>
      <c r="G1" s="11"/>
    </row>
    <row r="2" spans="1:7" ht="15.75" thickBot="1"/>
    <row r="3" spans="1:7" ht="60.75" thickBot="1">
      <c r="A3" s="15" t="s">
        <v>159</v>
      </c>
      <c r="B3" s="16" t="s">
        <v>160</v>
      </c>
      <c r="C3" s="17" t="s">
        <v>163</v>
      </c>
      <c r="D3" s="17" t="s">
        <v>164</v>
      </c>
      <c r="E3" s="17" t="s">
        <v>165</v>
      </c>
      <c r="F3" s="17" t="s">
        <v>166</v>
      </c>
      <c r="G3" s="18" t="s">
        <v>167</v>
      </c>
    </row>
    <row r="4" spans="1:7" ht="15.75" thickBot="1">
      <c r="A4" s="19"/>
      <c r="B4" s="20" t="s">
        <v>0</v>
      </c>
      <c r="C4" s="21">
        <f>SUM(C5,C16,C19,C23,C34,C40,C43,C52,C55,C63,C69,C74,C78)</f>
        <v>4756141.5500000007</v>
      </c>
      <c r="D4" s="21">
        <f>SUM(D5,D16,D19,D23,D34,D40,D43,D52,D55,D63,D69,D74,D78)</f>
        <v>1918865.6485300001</v>
      </c>
      <c r="E4" s="21">
        <f>D4/C4*100</f>
        <v>40.345007152488968</v>
      </c>
      <c r="F4" s="21">
        <f>SUM(F5,F16,F19,F23,F34,F40,F43,F52,F55,F63,F69,F74,F78)</f>
        <v>1761712.78361</v>
      </c>
      <c r="G4" s="21">
        <f>D4/F4*100</f>
        <v>108.92045890692646</v>
      </c>
    </row>
    <row r="5" spans="1:7">
      <c r="A5" s="12" t="s">
        <v>1</v>
      </c>
      <c r="B5" s="13" t="s">
        <v>2</v>
      </c>
      <c r="C5" s="14">
        <f>SUM(C6:C15)</f>
        <v>582599.88</v>
      </c>
      <c r="D5" s="14">
        <f>SUM(D6:D15)</f>
        <v>271423.90411999996</v>
      </c>
      <c r="E5" s="14">
        <f>D5/C5*100</f>
        <v>46.588389980444205</v>
      </c>
      <c r="F5" s="14">
        <f>SUM(F6:F15)</f>
        <v>244681.45186999999</v>
      </c>
      <c r="G5" s="14">
        <f>D5/F5*100</f>
        <v>110.92949712600542</v>
      </c>
    </row>
    <row r="6" spans="1:7" ht="24">
      <c r="A6" s="3" t="s">
        <v>3</v>
      </c>
      <c r="B6" s="2" t="s">
        <v>4</v>
      </c>
      <c r="C6" s="10">
        <v>3213.33</v>
      </c>
      <c r="D6" s="10">
        <v>1567.1925699999999</v>
      </c>
      <c r="E6" s="10">
        <f>D6/C6*100</f>
        <v>48.77160360124855</v>
      </c>
      <c r="F6" s="10">
        <v>1603.30404</v>
      </c>
      <c r="G6" s="8">
        <f t="shared" ref="G6:G17" si="0">D6/F6*100</f>
        <v>97.747684213407211</v>
      </c>
    </row>
    <row r="7" spans="1:7" ht="36">
      <c r="A7" s="3" t="s">
        <v>5</v>
      </c>
      <c r="B7" s="2" t="s">
        <v>6</v>
      </c>
      <c r="C7" s="10">
        <v>3494.85</v>
      </c>
      <c r="D7" s="10">
        <v>1711.64617</v>
      </c>
      <c r="E7" s="10">
        <f t="shared" ref="E7:E8" si="1">D7/C7*100</f>
        <v>48.976241326523315</v>
      </c>
      <c r="F7" s="10">
        <v>1667.06575</v>
      </c>
      <c r="G7" s="8">
        <f t="shared" si="0"/>
        <v>102.67418486643373</v>
      </c>
    </row>
    <row r="8" spans="1:7" ht="36">
      <c r="A8" s="3" t="s">
        <v>7</v>
      </c>
      <c r="B8" s="2" t="s">
        <v>8</v>
      </c>
      <c r="C8" s="10">
        <v>290387.71000000002</v>
      </c>
      <c r="D8" s="10">
        <v>130881.74144</v>
      </c>
      <c r="E8" s="10">
        <f t="shared" si="1"/>
        <v>45.07137765575547</v>
      </c>
      <c r="F8" s="10">
        <v>97827.945609999995</v>
      </c>
      <c r="G8" s="8">
        <f t="shared" si="0"/>
        <v>133.78768267481763</v>
      </c>
    </row>
    <row r="9" spans="1:7">
      <c r="A9" s="3" t="s">
        <v>9</v>
      </c>
      <c r="B9" s="2" t="s">
        <v>10</v>
      </c>
      <c r="C9" s="10"/>
      <c r="D9" s="10"/>
      <c r="E9" s="10"/>
      <c r="F9" s="10"/>
      <c r="G9" s="8"/>
    </row>
    <row r="10" spans="1:7" ht="24">
      <c r="A10" s="3" t="s">
        <v>11</v>
      </c>
      <c r="B10" s="2" t="s">
        <v>12</v>
      </c>
      <c r="C10" s="10">
        <v>30983.24</v>
      </c>
      <c r="D10" s="10">
        <v>15811.189969999999</v>
      </c>
      <c r="E10" s="10">
        <f t="shared" ref="E10:E13" si="2">D10/C10*100</f>
        <v>51.031428507799689</v>
      </c>
      <c r="F10" s="10">
        <v>15016.16633</v>
      </c>
      <c r="G10" s="8">
        <f t="shared" si="0"/>
        <v>105.29445147668393</v>
      </c>
    </row>
    <row r="11" spans="1:7">
      <c r="A11" s="3" t="s">
        <v>13</v>
      </c>
      <c r="B11" s="2" t="s">
        <v>14</v>
      </c>
      <c r="C11" s="10">
        <v>2340.35</v>
      </c>
      <c r="D11" s="10">
        <v>1358.1186399999999</v>
      </c>
      <c r="E11" s="10">
        <f t="shared" si="2"/>
        <v>58.03057833230072</v>
      </c>
      <c r="F11" s="10">
        <v>1198.3937599999999</v>
      </c>
      <c r="G11" s="8">
        <f t="shared" si="0"/>
        <v>113.32824696951025</v>
      </c>
    </row>
    <row r="12" spans="1:7">
      <c r="A12" s="3" t="s">
        <v>15</v>
      </c>
      <c r="B12" s="2" t="s">
        <v>16</v>
      </c>
      <c r="C12" s="10"/>
      <c r="D12" s="10"/>
      <c r="E12" s="10"/>
      <c r="F12" s="10"/>
      <c r="G12" s="8"/>
    </row>
    <row r="13" spans="1:7">
      <c r="A13" s="3" t="s">
        <v>17</v>
      </c>
      <c r="B13" s="2" t="s">
        <v>18</v>
      </c>
      <c r="C13" s="10">
        <v>10504.75</v>
      </c>
      <c r="D13" s="10">
        <v>0</v>
      </c>
      <c r="E13" s="10">
        <f t="shared" si="2"/>
        <v>0</v>
      </c>
      <c r="F13" s="10">
        <v>0</v>
      </c>
      <c r="G13" s="10"/>
    </row>
    <row r="14" spans="1:7" ht="24">
      <c r="A14" s="3" t="s">
        <v>19</v>
      </c>
      <c r="B14" s="2" t="s">
        <v>20</v>
      </c>
      <c r="C14" s="10"/>
      <c r="D14" s="10"/>
      <c r="E14" s="10"/>
      <c r="F14" s="10"/>
      <c r="G14" s="8"/>
    </row>
    <row r="15" spans="1:7">
      <c r="A15" s="3" t="s">
        <v>21</v>
      </c>
      <c r="B15" s="2" t="s">
        <v>22</v>
      </c>
      <c r="C15" s="10">
        <v>241675.65</v>
      </c>
      <c r="D15" s="10">
        <v>120094.01532999999</v>
      </c>
      <c r="E15" s="10">
        <f>D15/C15*100</f>
        <v>49.69222812889921</v>
      </c>
      <c r="F15" s="10">
        <v>127368.57638</v>
      </c>
      <c r="G15" s="8">
        <f t="shared" si="0"/>
        <v>94.288574735815061</v>
      </c>
    </row>
    <row r="16" spans="1:7">
      <c r="A16" s="4" t="s">
        <v>23</v>
      </c>
      <c r="B16" s="1" t="s">
        <v>24</v>
      </c>
      <c r="C16" s="9">
        <f>SUM(C17:C18)</f>
        <v>7547</v>
      </c>
      <c r="D16" s="9">
        <f>SUM(D17:D18)</f>
        <v>4100.9345499999999</v>
      </c>
      <c r="E16" s="9">
        <f t="shared" ref="E16:E17" si="3">D16/C16*100</f>
        <v>54.33860540612163</v>
      </c>
      <c r="F16" s="9">
        <f>SUM(F17:F18)</f>
        <v>3406.7141299999998</v>
      </c>
      <c r="G16" s="9">
        <f t="shared" si="0"/>
        <v>120.37800629899051</v>
      </c>
    </row>
    <row r="17" spans="1:7">
      <c r="A17" s="3" t="s">
        <v>25</v>
      </c>
      <c r="B17" s="2" t="s">
        <v>26</v>
      </c>
      <c r="C17" s="10">
        <v>7547</v>
      </c>
      <c r="D17" s="10">
        <v>4100.9345499999999</v>
      </c>
      <c r="E17" s="10">
        <f t="shared" si="3"/>
        <v>54.33860540612163</v>
      </c>
      <c r="F17" s="10">
        <v>3406.7141299999998</v>
      </c>
      <c r="G17" s="10">
        <f t="shared" si="0"/>
        <v>120.37800629899051</v>
      </c>
    </row>
    <row r="18" spans="1:7">
      <c r="A18" s="3" t="s">
        <v>27</v>
      </c>
      <c r="B18" s="2" t="s">
        <v>28</v>
      </c>
      <c r="C18" s="10"/>
      <c r="D18" s="10"/>
      <c r="E18" s="10"/>
      <c r="F18" s="10"/>
      <c r="G18" s="10"/>
    </row>
    <row r="19" spans="1:7" ht="24">
      <c r="A19" s="4" t="s">
        <v>29</v>
      </c>
      <c r="B19" s="1" t="s">
        <v>30</v>
      </c>
      <c r="C19" s="9">
        <f>SUM(C20:C22)</f>
        <v>48270.43</v>
      </c>
      <c r="D19" s="9">
        <f>SUM(D20:D22)</f>
        <v>18697.496740000002</v>
      </c>
      <c r="E19" s="9">
        <f>D19/C19*100</f>
        <v>38.734887466301835</v>
      </c>
      <c r="F19" s="9">
        <f>SUM(F20:F22)</f>
        <v>17744.611870000001</v>
      </c>
      <c r="G19" s="7">
        <f>D19/F19*100</f>
        <v>105.36999556248958</v>
      </c>
    </row>
    <row r="20" spans="1:7" ht="24">
      <c r="A20" s="3" t="s">
        <v>31</v>
      </c>
      <c r="B20" s="2" t="s">
        <v>32</v>
      </c>
      <c r="C20" s="10">
        <v>1386.64</v>
      </c>
      <c r="D20" s="10">
        <v>1356.2396799999999</v>
      </c>
      <c r="E20" s="10">
        <f>D20/C20*100</f>
        <v>97.807627069751319</v>
      </c>
      <c r="F20" s="10">
        <v>14369.206039999999</v>
      </c>
      <c r="G20" s="8">
        <f t="shared" ref="G20:G22" si="4">D20/F20*100</f>
        <v>9.4385150872260724</v>
      </c>
    </row>
    <row r="21" spans="1:7">
      <c r="A21" s="3" t="s">
        <v>33</v>
      </c>
      <c r="B21" s="2" t="s">
        <v>34</v>
      </c>
      <c r="C21" s="10">
        <v>24387.59</v>
      </c>
      <c r="D21" s="10">
        <v>12860.11774</v>
      </c>
      <c r="E21" s="10">
        <f>D21/C21*100</f>
        <v>52.732220526915526</v>
      </c>
      <c r="F21" s="10"/>
      <c r="G21" s="10"/>
    </row>
    <row r="22" spans="1:7" ht="24">
      <c r="A22" s="3" t="s">
        <v>35</v>
      </c>
      <c r="B22" s="2" t="s">
        <v>36</v>
      </c>
      <c r="C22" s="10">
        <v>22496.2</v>
      </c>
      <c r="D22" s="10">
        <v>4481.1393200000002</v>
      </c>
      <c r="E22" s="10">
        <f>D22/C22*100</f>
        <v>19.919538944355047</v>
      </c>
      <c r="F22" s="10">
        <v>3375.4058300000002</v>
      </c>
      <c r="G22" s="10">
        <f t="shared" si="4"/>
        <v>132.75853469744109</v>
      </c>
    </row>
    <row r="23" spans="1:7">
      <c r="A23" s="4" t="s">
        <v>37</v>
      </c>
      <c r="B23" s="1" t="s">
        <v>38</v>
      </c>
      <c r="C23" s="9">
        <f>SUM(C24:C33)</f>
        <v>325357.59999999998</v>
      </c>
      <c r="D23" s="9">
        <f>SUM(D24:D33)</f>
        <v>120375.21872</v>
      </c>
      <c r="E23" s="9">
        <f>D23/C23*100</f>
        <v>36.997819851142253</v>
      </c>
      <c r="F23" s="9">
        <f>SUM(F24:F33)</f>
        <v>72372.543569999994</v>
      </c>
      <c r="G23" s="7">
        <f>D23/F23*100</f>
        <v>166.32719092368362</v>
      </c>
    </row>
    <row r="24" spans="1:7">
      <c r="A24" s="3" t="s">
        <v>39</v>
      </c>
      <c r="B24" s="2" t="s">
        <v>40</v>
      </c>
      <c r="C24" s="10"/>
      <c r="D24" s="10"/>
      <c r="E24" s="10"/>
      <c r="F24" s="10"/>
      <c r="G24" s="8"/>
    </row>
    <row r="25" spans="1:7">
      <c r="A25" s="3" t="s">
        <v>41</v>
      </c>
      <c r="B25" s="2" t="s">
        <v>42</v>
      </c>
      <c r="C25" s="10"/>
      <c r="D25" s="10"/>
      <c r="E25" s="10"/>
      <c r="F25" s="10"/>
      <c r="G25" s="8"/>
    </row>
    <row r="26" spans="1:7">
      <c r="A26" s="3" t="s">
        <v>43</v>
      </c>
      <c r="B26" s="2" t="s">
        <v>44</v>
      </c>
      <c r="C26" s="10"/>
      <c r="D26" s="10"/>
      <c r="E26" s="10"/>
      <c r="F26" s="10"/>
      <c r="G26" s="8"/>
    </row>
    <row r="27" spans="1:7">
      <c r="A27" s="3" t="s">
        <v>45</v>
      </c>
      <c r="B27" s="2" t="s">
        <v>46</v>
      </c>
      <c r="C27" s="10">
        <v>2688</v>
      </c>
      <c r="D27" s="10">
        <v>262.37745000000001</v>
      </c>
      <c r="E27" s="10">
        <f>D27/C27*100</f>
        <v>9.7610658482142849</v>
      </c>
      <c r="F27" s="10">
        <v>483.53813000000002</v>
      </c>
      <c r="G27" s="10">
        <f t="shared" ref="G27" si="5">D27/F27*100</f>
        <v>54.261997911105787</v>
      </c>
    </row>
    <row r="28" spans="1:7">
      <c r="A28" s="3" t="s">
        <v>47</v>
      </c>
      <c r="B28" s="2" t="s">
        <v>48</v>
      </c>
      <c r="C28" s="10"/>
      <c r="D28" s="10"/>
      <c r="E28" s="10"/>
      <c r="F28" s="10"/>
      <c r="G28" s="8"/>
    </row>
    <row r="29" spans="1:7">
      <c r="A29" s="3" t="s">
        <v>49</v>
      </c>
      <c r="B29" s="2" t="s">
        <v>50</v>
      </c>
      <c r="C29" s="10"/>
      <c r="D29" s="10"/>
      <c r="E29" s="10"/>
      <c r="F29" s="10"/>
      <c r="G29" s="8"/>
    </row>
    <row r="30" spans="1:7">
      <c r="A30" s="3" t="s">
        <v>51</v>
      </c>
      <c r="B30" s="2" t="s">
        <v>52</v>
      </c>
      <c r="C30" s="10"/>
      <c r="D30" s="10"/>
      <c r="E30" s="10"/>
      <c r="F30" s="10"/>
      <c r="G30" s="8"/>
    </row>
    <row r="31" spans="1:7">
      <c r="A31" s="3" t="s">
        <v>53</v>
      </c>
      <c r="B31" s="2" t="s">
        <v>54</v>
      </c>
      <c r="C31" s="10">
        <v>275082.99</v>
      </c>
      <c r="D31" s="10">
        <v>118338.48213</v>
      </c>
      <c r="E31" s="10">
        <f t="shared" ref="E31:E35" si="6">D31/C31*100</f>
        <v>43.019192909746984</v>
      </c>
      <c r="F31" s="10">
        <v>63014.314259999999</v>
      </c>
      <c r="G31" s="8">
        <f t="shared" ref="G31:G33" si="7">D31/F31*100</f>
        <v>187.79619126176618</v>
      </c>
    </row>
    <row r="32" spans="1:7">
      <c r="A32" s="3" t="s">
        <v>55</v>
      </c>
      <c r="B32" s="2" t="s">
        <v>56</v>
      </c>
      <c r="C32" s="10">
        <v>17145.16</v>
      </c>
      <c r="D32" s="10">
        <v>1277.5908400000001</v>
      </c>
      <c r="E32" s="10">
        <f t="shared" si="6"/>
        <v>7.4516122334233099</v>
      </c>
      <c r="F32" s="10">
        <v>8357.1096400000006</v>
      </c>
      <c r="G32" s="10">
        <f t="shared" si="7"/>
        <v>15.287472523813866</v>
      </c>
    </row>
    <row r="33" spans="1:7">
      <c r="A33" s="3" t="s">
        <v>57</v>
      </c>
      <c r="B33" s="2" t="s">
        <v>58</v>
      </c>
      <c r="C33" s="10">
        <v>30441.45</v>
      </c>
      <c r="D33" s="10">
        <v>496.76830000000001</v>
      </c>
      <c r="E33" s="10">
        <f t="shared" si="6"/>
        <v>1.6318812014539386</v>
      </c>
      <c r="F33" s="10">
        <v>517.58154000000002</v>
      </c>
      <c r="G33" s="10">
        <f t="shared" si="7"/>
        <v>95.978751483292854</v>
      </c>
    </row>
    <row r="34" spans="1:7">
      <c r="A34" s="4" t="s">
        <v>59</v>
      </c>
      <c r="B34" s="1" t="s">
        <v>60</v>
      </c>
      <c r="C34" s="9">
        <f>SUM(C35:C39)</f>
        <v>249087.88</v>
      </c>
      <c r="D34" s="9">
        <f>SUM(D35:D39)</f>
        <v>79455.355819999997</v>
      </c>
      <c r="E34" s="9">
        <f>D34/C34*100</f>
        <v>31.898523452847243</v>
      </c>
      <c r="F34" s="9">
        <f>SUM(F35:F39)</f>
        <v>66021.328939999992</v>
      </c>
      <c r="G34" s="7">
        <f>D34/F34*100</f>
        <v>120.34801040162159</v>
      </c>
    </row>
    <row r="35" spans="1:7">
      <c r="A35" s="3" t="s">
        <v>61</v>
      </c>
      <c r="B35" s="2" t="s">
        <v>62</v>
      </c>
      <c r="C35" s="10">
        <v>32838.39</v>
      </c>
      <c r="D35" s="10">
        <v>11262.87264</v>
      </c>
      <c r="E35" s="10">
        <f t="shared" si="6"/>
        <v>34.297883178803836</v>
      </c>
      <c r="F35" s="10">
        <v>6401.33385</v>
      </c>
      <c r="G35" s="10">
        <f t="shared" ref="G35" si="8">D35/F35*100</f>
        <v>175.94571543866596</v>
      </c>
    </row>
    <row r="36" spans="1:7">
      <c r="A36" s="3" t="s">
        <v>63</v>
      </c>
      <c r="B36" s="2" t="s">
        <v>64</v>
      </c>
      <c r="C36" s="10"/>
      <c r="D36" s="10"/>
      <c r="E36" s="10"/>
      <c r="F36" s="10">
        <v>0</v>
      </c>
      <c r="G36" s="10"/>
    </row>
    <row r="37" spans="1:7">
      <c r="A37" s="3" t="s">
        <v>65</v>
      </c>
      <c r="B37" s="2" t="s">
        <v>66</v>
      </c>
      <c r="C37" s="10">
        <v>215587.49</v>
      </c>
      <c r="D37" s="10">
        <v>67865.998829999997</v>
      </c>
      <c r="E37" s="10">
        <f t="shared" ref="E37" si="9">D37/C37*100</f>
        <v>31.479562580370501</v>
      </c>
      <c r="F37" s="10">
        <v>59309.925510000001</v>
      </c>
      <c r="G37" s="8">
        <f t="shared" ref="G37" si="10">D37/F37*100</f>
        <v>114.42603956492474</v>
      </c>
    </row>
    <row r="38" spans="1:7" ht="24">
      <c r="A38" s="3" t="s">
        <v>67</v>
      </c>
      <c r="B38" s="2" t="s">
        <v>68</v>
      </c>
      <c r="C38" s="10"/>
      <c r="D38" s="10"/>
      <c r="E38" s="10"/>
      <c r="F38" s="10"/>
      <c r="G38" s="8"/>
    </row>
    <row r="39" spans="1:7">
      <c r="A39" s="3" t="s">
        <v>69</v>
      </c>
      <c r="B39" s="2" t="s">
        <v>70</v>
      </c>
      <c r="C39" s="10">
        <v>662</v>
      </c>
      <c r="D39" s="10">
        <v>326.48435000000001</v>
      </c>
      <c r="E39" s="10">
        <f>D39/C39*100</f>
        <v>49.317877643504531</v>
      </c>
      <c r="F39" s="10">
        <v>310.06957999999997</v>
      </c>
      <c r="G39" s="10">
        <f t="shared" ref="G39" si="11">D39/F39*100</f>
        <v>105.29389887263369</v>
      </c>
    </row>
    <row r="40" spans="1:7">
      <c r="A40" s="4" t="s">
        <v>71</v>
      </c>
      <c r="B40" s="1" t="s">
        <v>72</v>
      </c>
      <c r="C40" s="9">
        <f>SUM(C41:C42)</f>
        <v>320</v>
      </c>
      <c r="D40" s="9">
        <f>SUM(D41:D42)</f>
        <v>14.976000000000001</v>
      </c>
      <c r="E40" s="9">
        <f t="shared" ref="E40" si="12">D40/C40*100</f>
        <v>4.68</v>
      </c>
      <c r="F40" s="9">
        <f>SUM(F41:F42)</f>
        <v>0</v>
      </c>
      <c r="G40" s="10"/>
    </row>
    <row r="41" spans="1:7">
      <c r="A41" s="3" t="s">
        <v>73</v>
      </c>
      <c r="B41" s="2" t="s">
        <v>74</v>
      </c>
      <c r="C41" s="10">
        <v>320</v>
      </c>
      <c r="D41" s="10">
        <v>14.976000000000001</v>
      </c>
      <c r="E41" s="10">
        <v>0</v>
      </c>
      <c r="F41" s="10">
        <v>0</v>
      </c>
      <c r="G41" s="10"/>
    </row>
    <row r="42" spans="1:7">
      <c r="A42" s="3" t="s">
        <v>75</v>
      </c>
      <c r="B42" s="2" t="s">
        <v>76</v>
      </c>
      <c r="C42" s="10"/>
      <c r="D42" s="10"/>
      <c r="E42" s="10"/>
      <c r="F42" s="10"/>
      <c r="G42" s="8"/>
    </row>
    <row r="43" spans="1:7">
      <c r="A43" s="4" t="s">
        <v>77</v>
      </c>
      <c r="B43" s="1" t="s">
        <v>78</v>
      </c>
      <c r="C43" s="9">
        <f>SUM(C44:C51)</f>
        <v>2127835.64</v>
      </c>
      <c r="D43" s="9">
        <f>SUM(D44:D51)</f>
        <v>1115886.21667</v>
      </c>
      <c r="E43" s="9">
        <f>D43/C43*100</f>
        <v>52.442312540173454</v>
      </c>
      <c r="F43" s="9">
        <f>SUM(F44:F51)</f>
        <v>940336.21103000001</v>
      </c>
      <c r="G43" s="7">
        <f>D43/F43*100</f>
        <v>118.66885520102545</v>
      </c>
    </row>
    <row r="44" spans="1:7">
      <c r="A44" s="3" t="s">
        <v>79</v>
      </c>
      <c r="B44" s="2" t="s">
        <v>80</v>
      </c>
      <c r="C44" s="10">
        <v>913476.09</v>
      </c>
      <c r="D44" s="10">
        <v>471190.08804</v>
      </c>
      <c r="E44" s="10">
        <f t="shared" ref="E44:E46" si="13">D44/C44*100</f>
        <v>51.582093193046795</v>
      </c>
      <c r="F44" s="10">
        <v>416093.57341999997</v>
      </c>
      <c r="G44" s="8">
        <f t="shared" ref="G44:G46" si="14">D44/F44*100</f>
        <v>113.24137601240629</v>
      </c>
    </row>
    <row r="45" spans="1:7">
      <c r="A45" s="3" t="s">
        <v>81</v>
      </c>
      <c r="B45" s="2" t="s">
        <v>82</v>
      </c>
      <c r="C45" s="10">
        <v>984777.28</v>
      </c>
      <c r="D45" s="10">
        <v>522830.40938000003</v>
      </c>
      <c r="E45" s="10">
        <f t="shared" si="13"/>
        <v>53.091233926517887</v>
      </c>
      <c r="F45" s="10">
        <v>412431.63776000001</v>
      </c>
      <c r="G45" s="8">
        <f t="shared" si="14"/>
        <v>126.76777470797298</v>
      </c>
    </row>
    <row r="46" spans="1:7">
      <c r="A46" s="3" t="s">
        <v>83</v>
      </c>
      <c r="B46" s="2" t="s">
        <v>84</v>
      </c>
      <c r="C46" s="10">
        <v>151003.75</v>
      </c>
      <c r="D46" s="10">
        <v>88103.699989999994</v>
      </c>
      <c r="E46" s="10">
        <f t="shared" si="13"/>
        <v>58.345372210955027</v>
      </c>
      <c r="F46" s="10">
        <v>86553.4326</v>
      </c>
      <c r="G46" s="8">
        <f t="shared" si="14"/>
        <v>101.79111023495098</v>
      </c>
    </row>
    <row r="47" spans="1:7">
      <c r="A47" s="3" t="s">
        <v>85</v>
      </c>
      <c r="B47" s="2" t="s">
        <v>86</v>
      </c>
      <c r="C47" s="10"/>
      <c r="D47" s="10"/>
      <c r="E47" s="10"/>
      <c r="F47" s="10"/>
      <c r="G47" s="8"/>
    </row>
    <row r="48" spans="1:7" ht="24">
      <c r="A48" s="3" t="s">
        <v>87</v>
      </c>
      <c r="B48" s="2" t="s">
        <v>88</v>
      </c>
      <c r="C48" s="10"/>
      <c r="D48" s="10"/>
      <c r="E48" s="10"/>
      <c r="F48" s="10"/>
      <c r="G48" s="8"/>
    </row>
    <row r="49" spans="1:7">
      <c r="A49" s="3" t="s">
        <v>89</v>
      </c>
      <c r="B49" s="2" t="s">
        <v>90</v>
      </c>
      <c r="C49" s="10"/>
      <c r="D49" s="10"/>
      <c r="E49" s="10"/>
      <c r="F49" s="10"/>
      <c r="G49" s="8"/>
    </row>
    <row r="50" spans="1:7">
      <c r="A50" s="3" t="s">
        <v>91</v>
      </c>
      <c r="B50" s="2" t="s">
        <v>92</v>
      </c>
      <c r="C50" s="10">
        <v>15779.68</v>
      </c>
      <c r="D50" s="10">
        <v>9029.8027500000007</v>
      </c>
      <c r="E50" s="10">
        <f t="shared" ref="E50:E51" si="15">D50/C50*100</f>
        <v>57.224245041724551</v>
      </c>
      <c r="F50" s="10">
        <v>8686.8310700000002</v>
      </c>
      <c r="G50" s="8">
        <f t="shared" ref="G50:G54" si="16">D50/F50*100</f>
        <v>103.94817945964732</v>
      </c>
    </row>
    <row r="51" spans="1:7">
      <c r="A51" s="3" t="s">
        <v>93</v>
      </c>
      <c r="B51" s="2" t="s">
        <v>94</v>
      </c>
      <c r="C51" s="10">
        <v>62798.84</v>
      </c>
      <c r="D51" s="10">
        <v>24732.216509999998</v>
      </c>
      <c r="E51" s="10">
        <f t="shared" si="15"/>
        <v>39.383237827322922</v>
      </c>
      <c r="F51" s="10">
        <v>16570.73618</v>
      </c>
      <c r="G51" s="8">
        <f t="shared" si="16"/>
        <v>149.25237021062753</v>
      </c>
    </row>
    <row r="52" spans="1:7">
      <c r="A52" s="4" t="s">
        <v>95</v>
      </c>
      <c r="B52" s="1" t="s">
        <v>96</v>
      </c>
      <c r="C52" s="9">
        <f>SUM(C53:C54)</f>
        <v>150107.35999999999</v>
      </c>
      <c r="D52" s="9">
        <f>SUM(D53:D54)</f>
        <v>72837.138729999991</v>
      </c>
      <c r="E52" s="9">
        <f>D52/C52*100</f>
        <v>48.523362698537895</v>
      </c>
      <c r="F52" s="9">
        <f>SUM(F53:F54)</f>
        <v>297504.48485000001</v>
      </c>
      <c r="G52" s="7">
        <f>D52/F52*100</f>
        <v>24.482702762186609</v>
      </c>
    </row>
    <row r="53" spans="1:7">
      <c r="A53" s="3" t="s">
        <v>97</v>
      </c>
      <c r="B53" s="2" t="s">
        <v>98</v>
      </c>
      <c r="C53" s="10">
        <v>143673.01999999999</v>
      </c>
      <c r="D53" s="10">
        <v>69774.344849999994</v>
      </c>
      <c r="E53" s="10">
        <f t="shared" ref="E53:E55" si="17">D53/C53*100</f>
        <v>48.564681698762925</v>
      </c>
      <c r="F53" s="10">
        <v>294651.11531999998</v>
      </c>
      <c r="G53" s="8">
        <f t="shared" si="16"/>
        <v>23.68032606094939</v>
      </c>
    </row>
    <row r="54" spans="1:7">
      <c r="A54" s="3" t="s">
        <v>99</v>
      </c>
      <c r="B54" s="2" t="s">
        <v>100</v>
      </c>
      <c r="C54" s="10">
        <v>6434.34</v>
      </c>
      <c r="D54" s="10">
        <v>3062.7938800000002</v>
      </c>
      <c r="E54" s="10">
        <f t="shared" si="17"/>
        <v>47.600746618922848</v>
      </c>
      <c r="F54" s="10">
        <v>2853.3695299999999</v>
      </c>
      <c r="G54" s="8">
        <f t="shared" si="16"/>
        <v>107.33954532695947</v>
      </c>
    </row>
    <row r="55" spans="1:7">
      <c r="A55" s="4" t="s">
        <v>101</v>
      </c>
      <c r="B55" s="1" t="s">
        <v>102</v>
      </c>
      <c r="C55" s="9">
        <f>SUM(C56:C62)</f>
        <v>976000</v>
      </c>
      <c r="D55" s="9">
        <f>SUM(D56:D62)</f>
        <v>114507.63774000001</v>
      </c>
      <c r="E55" s="9">
        <f t="shared" si="17"/>
        <v>11.73233993237705</v>
      </c>
      <c r="F55" s="9">
        <f>SUM(F56:F62)</f>
        <v>0</v>
      </c>
      <c r="G55" s="7"/>
    </row>
    <row r="56" spans="1:7">
      <c r="A56" s="3" t="s">
        <v>103</v>
      </c>
      <c r="B56" s="2" t="s">
        <v>104</v>
      </c>
      <c r="C56" s="10"/>
      <c r="D56" s="10"/>
      <c r="E56" s="10"/>
      <c r="F56" s="10"/>
      <c r="G56" s="8"/>
    </row>
    <row r="57" spans="1:7">
      <c r="A57" s="3" t="s">
        <v>105</v>
      </c>
      <c r="B57" s="2" t="s">
        <v>106</v>
      </c>
      <c r="C57" s="10">
        <v>976000</v>
      </c>
      <c r="D57" s="10">
        <v>114507.63774000001</v>
      </c>
      <c r="E57" s="10">
        <v>0</v>
      </c>
      <c r="F57" s="10"/>
      <c r="G57" s="8"/>
    </row>
    <row r="58" spans="1:7">
      <c r="A58" s="3" t="s">
        <v>107</v>
      </c>
      <c r="B58" s="2" t="s">
        <v>108</v>
      </c>
      <c r="C58" s="10"/>
      <c r="D58" s="10"/>
      <c r="E58" s="10"/>
      <c r="F58" s="10"/>
      <c r="G58" s="8"/>
    </row>
    <row r="59" spans="1:7">
      <c r="A59" s="3" t="s">
        <v>109</v>
      </c>
      <c r="B59" s="2" t="s">
        <v>110</v>
      </c>
      <c r="C59" s="10"/>
      <c r="D59" s="10"/>
      <c r="E59" s="10"/>
      <c r="F59" s="10"/>
      <c r="G59" s="8"/>
    </row>
    <row r="60" spans="1:7" ht="24">
      <c r="A60" s="3" t="s">
        <v>111</v>
      </c>
      <c r="B60" s="2" t="s">
        <v>112</v>
      </c>
      <c r="C60" s="10"/>
      <c r="D60" s="10"/>
      <c r="E60" s="10"/>
      <c r="F60" s="10"/>
      <c r="G60" s="8"/>
    </row>
    <row r="61" spans="1:7">
      <c r="A61" s="3" t="s">
        <v>113</v>
      </c>
      <c r="B61" s="2" t="s">
        <v>114</v>
      </c>
      <c r="C61" s="10"/>
      <c r="D61" s="10"/>
      <c r="E61" s="10"/>
      <c r="F61" s="10"/>
      <c r="G61" s="8"/>
    </row>
    <row r="62" spans="1:7">
      <c r="A62" s="3" t="s">
        <v>115</v>
      </c>
      <c r="B62" s="2" t="s">
        <v>116</v>
      </c>
      <c r="C62" s="10"/>
      <c r="D62" s="10"/>
      <c r="E62" s="10"/>
      <c r="F62" s="10"/>
      <c r="G62" s="10"/>
    </row>
    <row r="63" spans="1:7">
      <c r="A63" s="4" t="s">
        <v>117</v>
      </c>
      <c r="B63" s="1" t="s">
        <v>118</v>
      </c>
      <c r="C63" s="9">
        <f>SUM(C64:C68)</f>
        <v>137699.33000000002</v>
      </c>
      <c r="D63" s="9">
        <f>SUM(D64:D68)</f>
        <v>49798.180070000002</v>
      </c>
      <c r="E63" s="9">
        <f t="shared" ref="E63:E64" si="18">D63/C63*100</f>
        <v>36.164431642477851</v>
      </c>
      <c r="F63" s="9">
        <f>SUM(F64:F68)</f>
        <v>57931.139309999999</v>
      </c>
      <c r="G63" s="9">
        <f t="shared" ref="G63:G64" si="19">D63/F63*100</f>
        <v>85.960988620508459</v>
      </c>
    </row>
    <row r="64" spans="1:7">
      <c r="A64" s="3" t="s">
        <v>119</v>
      </c>
      <c r="B64" s="2" t="s">
        <v>120</v>
      </c>
      <c r="C64" s="10">
        <v>7056.33</v>
      </c>
      <c r="D64" s="10">
        <v>3617.4616099999998</v>
      </c>
      <c r="E64" s="10">
        <f t="shared" si="18"/>
        <v>51.265482339969928</v>
      </c>
      <c r="F64" s="10">
        <v>3545.15861</v>
      </c>
      <c r="G64" s="10">
        <f t="shared" si="19"/>
        <v>102.03948561838816</v>
      </c>
    </row>
    <row r="65" spans="1:7">
      <c r="A65" s="3" t="s">
        <v>121</v>
      </c>
      <c r="B65" s="2" t="s">
        <v>122</v>
      </c>
      <c r="C65" s="10"/>
      <c r="D65" s="10"/>
      <c r="E65" s="10"/>
      <c r="F65" s="10"/>
      <c r="G65" s="10"/>
    </row>
    <row r="66" spans="1:7">
      <c r="A66" s="3" t="s">
        <v>123</v>
      </c>
      <c r="B66" s="2" t="s">
        <v>124</v>
      </c>
      <c r="C66" s="10">
        <v>46994</v>
      </c>
      <c r="D66" s="10">
        <v>26017.106500000002</v>
      </c>
      <c r="E66" s="10">
        <f t="shared" ref="E66:E67" si="20">D66/C66*100</f>
        <v>55.36261331233775</v>
      </c>
      <c r="F66" s="10">
        <v>23948.865590000001</v>
      </c>
      <c r="G66" s="10">
        <f t="shared" ref="G66:G67" si="21">D66/F66*100</f>
        <v>108.63607047368293</v>
      </c>
    </row>
    <row r="67" spans="1:7">
      <c r="A67" s="3" t="s">
        <v>125</v>
      </c>
      <c r="B67" s="2" t="s">
        <v>126</v>
      </c>
      <c r="C67" s="10">
        <v>83649</v>
      </c>
      <c r="D67" s="10">
        <v>20163.611959999998</v>
      </c>
      <c r="E67" s="10">
        <f t="shared" si="20"/>
        <v>24.105024519121564</v>
      </c>
      <c r="F67" s="10">
        <v>30437.115109999999</v>
      </c>
      <c r="G67" s="10">
        <f t="shared" si="21"/>
        <v>66.246790759007652</v>
      </c>
    </row>
    <row r="68" spans="1:7">
      <c r="A68" s="3" t="s">
        <v>127</v>
      </c>
      <c r="B68" s="2" t="s">
        <v>128</v>
      </c>
      <c r="C68" s="10"/>
      <c r="D68" s="10"/>
      <c r="E68" s="10"/>
      <c r="F68" s="10"/>
      <c r="G68" s="8"/>
    </row>
    <row r="69" spans="1:7">
      <c r="A69" s="4" t="s">
        <v>129</v>
      </c>
      <c r="B69" s="1" t="s">
        <v>130</v>
      </c>
      <c r="C69" s="9">
        <f>SUM(C70:C73)</f>
        <v>142672.45000000001</v>
      </c>
      <c r="D69" s="9">
        <f>SUM(D70:D73)</f>
        <v>69045.220570000005</v>
      </c>
      <c r="E69" s="9">
        <f>D69/C69*100</f>
        <v>48.394220867448482</v>
      </c>
      <c r="F69" s="9">
        <f>SUM(F70:F73)</f>
        <v>58791.799849999996</v>
      </c>
      <c r="G69" s="7">
        <f>D69/F69*100</f>
        <v>117.4402225245023</v>
      </c>
    </row>
    <row r="70" spans="1:7">
      <c r="A70" s="3" t="s">
        <v>131</v>
      </c>
      <c r="B70" s="2" t="s">
        <v>132</v>
      </c>
      <c r="C70" s="10">
        <v>106056.22</v>
      </c>
      <c r="D70" s="10">
        <v>53406.715759999999</v>
      </c>
      <c r="E70" s="10">
        <f t="shared" ref="E70:E71" si="22">D70/C70*100</f>
        <v>50.356985908040095</v>
      </c>
      <c r="F70" s="10">
        <v>53883.881450000001</v>
      </c>
      <c r="G70" s="8">
        <f t="shared" ref="G70:G71" si="23">D70/F70*100</f>
        <v>99.114455608691117</v>
      </c>
    </row>
    <row r="71" spans="1:7">
      <c r="A71" s="3" t="s">
        <v>133</v>
      </c>
      <c r="B71" s="2" t="s">
        <v>134</v>
      </c>
      <c r="C71" s="10">
        <v>16514</v>
      </c>
      <c r="D71" s="10">
        <v>7634.6337999999996</v>
      </c>
      <c r="E71" s="10">
        <f t="shared" si="22"/>
        <v>46.231281337047356</v>
      </c>
      <c r="F71" s="10">
        <v>2299.4931999999999</v>
      </c>
      <c r="G71" s="8">
        <f t="shared" si="23"/>
        <v>332.01375850991866</v>
      </c>
    </row>
    <row r="72" spans="1:7">
      <c r="A72" s="3" t="s">
        <v>135</v>
      </c>
      <c r="B72" s="2" t="s">
        <v>136</v>
      </c>
      <c r="C72" s="10">
        <v>15000</v>
      </c>
      <c r="D72" s="10">
        <v>5652</v>
      </c>
      <c r="E72" s="10">
        <v>0</v>
      </c>
      <c r="F72" s="10">
        <v>0</v>
      </c>
      <c r="G72" s="8"/>
    </row>
    <row r="73" spans="1:7">
      <c r="A73" s="3" t="s">
        <v>137</v>
      </c>
      <c r="B73" s="2" t="s">
        <v>138</v>
      </c>
      <c r="C73" s="10">
        <v>5102.2299999999996</v>
      </c>
      <c r="D73" s="10">
        <v>2351.8710099999998</v>
      </c>
      <c r="E73" s="10">
        <f>D73/C73*100</f>
        <v>46.094962594786985</v>
      </c>
      <c r="F73" s="10">
        <v>2608.4252000000001</v>
      </c>
      <c r="G73" s="8">
        <f t="shared" ref="G73:G74" si="24">D73/F73*100</f>
        <v>90.164403027543187</v>
      </c>
    </row>
    <row r="74" spans="1:7">
      <c r="A74" s="4" t="s">
        <v>139</v>
      </c>
      <c r="B74" s="1" t="s">
        <v>140</v>
      </c>
      <c r="C74" s="9">
        <f>SUM(C75:C77)</f>
        <v>7143.98</v>
      </c>
      <c r="D74" s="9">
        <f>SUM(D75:D77)</f>
        <v>2723.3688000000002</v>
      </c>
      <c r="E74" s="9">
        <f>D74/C74*100</f>
        <v>38.121170551989231</v>
      </c>
      <c r="F74" s="9">
        <f>SUM(F75:F77)</f>
        <v>2922.4981899999998</v>
      </c>
      <c r="G74" s="9">
        <f t="shared" si="24"/>
        <v>93.186329740720907</v>
      </c>
    </row>
    <row r="75" spans="1:7">
      <c r="A75" s="3" t="s">
        <v>141</v>
      </c>
      <c r="B75" s="2" t="s">
        <v>142</v>
      </c>
      <c r="C75" s="10"/>
      <c r="D75" s="10"/>
      <c r="E75" s="10"/>
      <c r="F75" s="10"/>
      <c r="G75" s="8"/>
    </row>
    <row r="76" spans="1:7">
      <c r="A76" s="3" t="s">
        <v>143</v>
      </c>
      <c r="B76" s="2" t="s">
        <v>144</v>
      </c>
      <c r="C76" s="10"/>
      <c r="D76" s="10"/>
      <c r="E76" s="10"/>
      <c r="F76" s="10"/>
      <c r="G76" s="8"/>
    </row>
    <row r="77" spans="1:7">
      <c r="A77" s="3" t="s">
        <v>145</v>
      </c>
      <c r="B77" s="2" t="s">
        <v>146</v>
      </c>
      <c r="C77" s="10">
        <v>7143.98</v>
      </c>
      <c r="D77" s="10">
        <v>2723.3688000000002</v>
      </c>
      <c r="E77" s="10">
        <f>D77/C77*100</f>
        <v>38.121170551989231</v>
      </c>
      <c r="F77" s="10">
        <v>2922.4981899999998</v>
      </c>
      <c r="G77" s="10">
        <f t="shared" ref="G77" si="25">D77/F77*100</f>
        <v>93.186329740720907</v>
      </c>
    </row>
    <row r="78" spans="1:7">
      <c r="A78" s="4" t="s">
        <v>147</v>
      </c>
      <c r="B78" s="1" t="s">
        <v>148</v>
      </c>
      <c r="C78" s="9">
        <f>SUM(C79)</f>
        <v>1500</v>
      </c>
      <c r="D78" s="9">
        <v>0</v>
      </c>
      <c r="E78" s="9">
        <f t="shared" ref="E78" si="26">D78/C78*100</f>
        <v>0</v>
      </c>
      <c r="F78" s="9">
        <v>0</v>
      </c>
      <c r="G78" s="8"/>
    </row>
    <row r="79" spans="1:7">
      <c r="A79" s="3" t="s">
        <v>149</v>
      </c>
      <c r="B79" s="2" t="s">
        <v>150</v>
      </c>
      <c r="C79" s="10">
        <v>1500</v>
      </c>
      <c r="D79" s="10">
        <v>0</v>
      </c>
      <c r="E79" s="10">
        <v>0</v>
      </c>
      <c r="F79" s="10">
        <v>0</v>
      </c>
      <c r="G79" s="10"/>
    </row>
    <row r="80" spans="1:7" ht="24">
      <c r="A80" s="4" t="s">
        <v>151</v>
      </c>
      <c r="B80" s="1" t="s">
        <v>152</v>
      </c>
      <c r="C80" s="9"/>
      <c r="D80" s="9"/>
      <c r="E80" s="9"/>
      <c r="F80" s="9"/>
      <c r="G80" s="8"/>
    </row>
    <row r="81" spans="1:7" ht="24">
      <c r="A81" s="3" t="s">
        <v>153</v>
      </c>
      <c r="B81" s="2" t="s">
        <v>154</v>
      </c>
      <c r="C81" s="10"/>
      <c r="D81" s="10"/>
      <c r="E81" s="8"/>
      <c r="F81" s="10"/>
      <c r="G81" s="8"/>
    </row>
    <row r="82" spans="1:7">
      <c r="A82" s="3" t="s">
        <v>155</v>
      </c>
      <c r="B82" s="2" t="s">
        <v>156</v>
      </c>
      <c r="C82" s="10"/>
      <c r="D82" s="10"/>
      <c r="E82" s="8"/>
      <c r="F82" s="10"/>
      <c r="G82" s="8"/>
    </row>
    <row r="83" spans="1:7">
      <c r="A83" s="3" t="s">
        <v>157</v>
      </c>
      <c r="B83" s="2" t="s">
        <v>158</v>
      </c>
      <c r="C83" s="10"/>
      <c r="D83" s="10"/>
      <c r="E83" s="8"/>
      <c r="F83" s="8"/>
      <c r="G83" s="8"/>
    </row>
    <row r="84" spans="1:7">
      <c r="A84" s="5"/>
    </row>
    <row r="85" spans="1:7">
      <c r="A85" s="6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2018-11-02T06:38:10Z</cp:lastPrinted>
  <dcterms:created xsi:type="dcterms:W3CDTF">2017-12-11T14:03:53Z</dcterms:created>
  <dcterms:modified xsi:type="dcterms:W3CDTF">2021-08-06T12:37:03Z</dcterms:modified>
</cp:coreProperties>
</file>