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21" l="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<sst xmlns="http://schemas.openxmlformats.org/spreadsheetml/2006/main" count="168" uniqueCount="168">
  <si>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</si>
  <si>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</si>
  <si>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</si>
  <si>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</si>
  <si>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</si>
  <si>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</si>
  <si>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</si>
  <si>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</si>
  <si>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</si>
  <si>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</si>
  <si>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</si>
  <si>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</si>
  <si>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</si>
  <si>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</si>
  <si>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</si>
  <si>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</si>
  <si>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</si>
  <si>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</si>
  <si>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</si>
  <si>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</si>
  <si>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</si>
  <si>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</si>
  <si>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</si>
  <si>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</si>
  <si>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</si>
  <si>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</si>
  <si>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</si>
  <si>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</si>
  <si>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</si>
  <si>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</si>
  <si>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</si>
  <si>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</si>
  <si>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</si>
  <si>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</si>
  <si>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</si>
  <si>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</si>
  <si>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</si>
  <si>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</si>
  <si>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</si>
  <si>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</si>
  <si>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</si>
  <si>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</si>
  <si>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</si>
  <si>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</si>
  <si>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</si>
  <si>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</si>
  <si>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</si>
  <si>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</si>
  <si>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</si>
  <si>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</si>
  <si>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</si>
  <si>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</si>
  <si>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</si>
  <si>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</si>
  <si>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</si>
  <si>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</si>
  <si>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</si>
  <si>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</si>
  <si>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</si>
  <si>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</si>
  <si>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</si>
  <si>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</si>
  <si>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</si>
  <si>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</si>
  <si>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</si>
  <si>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</si>
  <si>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</si>
  <si>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</si>
  <si>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</si>
  <si>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</si>
  <si>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</si>
  <si>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</si>
  <si>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</si>
  <si>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</si>
  <si>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</si>
  <si>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</si>
  <si>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</si>
  <si>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</si>
  <si>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</si>
  <si>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</si>
  <si>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</si>
  <si>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</si>
  <si>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</si>
  <si>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</si>
  <si>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</si>
  <si>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</si>
  <si>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</si>
  <si>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</si>
  <si>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</si>
  <si>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</si>
  <si>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</si>
  <si>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</si>
  <si>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</si>
  <si>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</si>
  <si>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</si>
  <si>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</si>
  <si>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</si>
  <si>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</si>
  <si>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</si>
  <si>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</si>
  <si>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</si>
  <si>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</si>
  <si>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</si>
  <si>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</si>
  <si>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</si>
  <si>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</si>
  <si>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</si>
  <si>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</si>
  <si>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</si>
  <si>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</si>
  <si>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</si>
  <si>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</si>
  <si>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</si>
  <si>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</si>
  <si>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</si>
  <si>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</si>
  <si>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</si>
  <si>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</si>
  <si>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</si>
  <si>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</si>
  <si>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</si>
  <si>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</si>
  <si>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</si>
  <si>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</si>
  <si>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</si>
  <si>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</si>
  <si>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</si>
  <si>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</si>
  <si>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</si>
  <si>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</si>
  <si>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</si>
  <si>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</si>
  <si>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</si>
  <si>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</si>
  <si>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</si>
  <si>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</si>
  <si>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</si>
  <si>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</si>
  <si>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</si>
  <si>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</si>
  <si>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</si>
  <si>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</si>
  <si>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</si>
  <si>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</si>
  <si>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</si>
  <si>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</si>
  <si>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</si>
  <si>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</si>
  <si>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</si>
  <si>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</si>
  <si>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</si>
  <si>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</si>
  <si>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</si>
  <si>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</si>
  <si>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</si>
  <si>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</si>
  <si>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</si>
  <si>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</si>
  <si>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</si>
  <si>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</si>
  <si>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</si>
  <si>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</si>
  <si>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</si>
  <si>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</si>
  <si>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</si>
  <si>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01.10.2022)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</si>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</sst>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sqref="A1:G1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165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161</v>
      </c>
      <c r="D3" s="34" t="s">
        <v>166</v>
      </c>
      <c r="E3" s="34" t="s">
        <v>162</v>
      </c>
      <c r="F3" s="34" t="s">
        <v>167</v>
      </c>
      <c r="G3" s="35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5553101.2728199996</v>
      </c>
      <c r="D4" s="13">
        <f>SUM(D5,D16,D19,D23,D34,D40,D43,D52,D55,D63,D69,D74,D78)</f>
        <v>2884205.87316</v>
      </c>
      <c r="E4" s="13">
        <f>D4/C4*100</f>
        <v>51.93865070095022</v>
      </c>
      <c r="F4" s="13">
        <f>SUM(F5,F16,F19,F23,F34,F40,F43,F52,F55,F63,F69,F74,F78)</f>
        <v>2713392.3332500001</v>
      </c>
      <c r="G4" s="14">
        <f>D4/F4*100</f>
        <v>106.29520242306447</v>
      </c>
    </row>
    <row r="5" spans="1:7" ht="15.75" thickBot="1">
      <c r="A5" s="24" t="s">
        <v>1</v>
      </c>
      <c r="B5" s="25" t="s">
        <v>2</v>
      </c>
      <c r="C5" s="26">
        <f>SUM(C6:C15)</f>
        <v>638048.18201999995</v>
      </c>
      <c r="D5" s="26">
        <f>SUM(D6:D15)</f>
        <v>406222.83721000003</v>
      </c>
      <c r="E5" s="26">
        <f>D5/C5*100</f>
        <v>63.666482980005853</v>
      </c>
      <c r="F5" s="26">
        <f>SUM(F6:F15)</f>
        <v>356168.17702</v>
      </c>
      <c r="G5" s="27">
        <f>D5/F5*100</f>
        <v>114.05365875435561</v>
      </c>
    </row>
    <row r="6" spans="1:7" ht="24">
      <c r="A6" s="7" t="s">
        <v>3</v>
      </c>
      <c r="B6" s="8" t="s">
        <v>4</v>
      </c>
      <c r="C6" s="15">
        <v>4058.52</v>
      </c>
      <c r="D6" s="36">
        <v>2932.8227400000001</v>
      </c>
      <c r="E6" s="21">
        <f>D6/C6*100</f>
        <v>72.263355607462813</v>
      </c>
      <c r="F6" s="36">
        <v>2040.4582</v>
      </c>
      <c r="G6" s="18">
        <f t="shared" ref="G6:G15" si="0">D6/F6*100</f>
        <v>143.73353690852377</v>
      </c>
    </row>
    <row r="7" spans="1:7" ht="36">
      <c r="A7" s="3" t="s">
        <v>5</v>
      </c>
      <c r="B7" s="2" t="s">
        <v>6</v>
      </c>
      <c r="C7" s="16">
        <v>4095.03</v>
      </c>
      <c r="D7" s="37">
        <v>2265.6843399999998</v>
      </c>
      <c r="E7" s="23">
        <f t="shared" ref="E7:E8" si="1">D7/C7*100</f>
        <v>55.32766158001283</v>
      </c>
      <c r="F7" s="37">
        <v>2302.1789100000001</v>
      </c>
      <c r="G7" s="19">
        <f t="shared" si="0"/>
        <v>98.414781325574722</v>
      </c>
    </row>
    <row r="8" spans="1:7" ht="36">
      <c r="A8" s="3" t="s">
        <v>7</v>
      </c>
      <c r="B8" s="2" t="s">
        <v>8</v>
      </c>
      <c r="C8" s="16">
        <v>274093.72586000001</v>
      </c>
      <c r="D8" s="37">
        <v>186252.90315999999</v>
      </c>
      <c r="E8" s="23">
        <f t="shared" si="1"/>
        <v>67.952267997237243</v>
      </c>
      <c r="F8" s="37">
        <v>169506.14639000001</v>
      </c>
      <c r="G8" s="19">
        <f t="shared" si="0"/>
        <v>109.87973423186025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33588.879999999997</v>
      </c>
      <c r="D10" s="37">
        <v>22860.16935</v>
      </c>
      <c r="E10" s="23">
        <f t="shared" ref="E10:E15" si="2">D10/C10*100</f>
        <v>68.058742506448567</v>
      </c>
      <c r="F10" s="37">
        <v>19946.482540000001</v>
      </c>
      <c r="G10" s="19">
        <f t="shared" si="0"/>
        <v>114.60752192351202</v>
      </c>
    </row>
    <row r="11" spans="1:7">
      <c r="A11" s="3" t="s">
        <v>13</v>
      </c>
      <c r="B11" s="2" t="s">
        <v>14</v>
      </c>
      <c r="C11" s="16">
        <v>2385.54</v>
      </c>
      <c r="D11" s="37">
        <v>1730.6230599999999</v>
      </c>
      <c r="E11" s="23">
        <f t="shared" si="2"/>
        <v>72.546386143179319</v>
      </c>
      <c r="F11" s="37">
        <v>1628.8721399999999</v>
      </c>
      <c r="G11" s="19">
        <f t="shared" si="0"/>
        <v>106.24671007019617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32700</v>
      </c>
      <c r="D13" s="37">
        <v>0</v>
      </c>
      <c r="E13" s="23">
        <f t="shared" si="2"/>
        <v>0</v>
      </c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287126.48615999997</v>
      </c>
      <c r="D15" s="38">
        <v>190180.63456000001</v>
      </c>
      <c r="E15" s="23">
        <f t="shared" si="2"/>
        <v>66.235838115618037</v>
      </c>
      <c r="F15" s="38">
        <v>160744.03883999999</v>
      </c>
      <c r="G15" s="20">
        <f t="shared" si="0"/>
        <v>118.31271376060195</v>
      </c>
    </row>
    <row r="16" spans="1:7" ht="15.75" thickBot="1">
      <c r="A16" s="24" t="s">
        <v>23</v>
      </c>
      <c r="B16" s="25" t="s">
        <v>24</v>
      </c>
      <c r="C16" s="26">
        <f>SUM(C17:C18)</f>
        <v>7480</v>
      </c>
      <c r="D16" s="26">
        <f>SUM(D17:D18)</f>
        <v>4795.3508000000002</v>
      </c>
      <c r="E16" s="28">
        <f t="shared" ref="E16:E17" si="3">D16/C16*100</f>
        <v>64.108967914438509</v>
      </c>
      <c r="F16" s="29">
        <f>SUM(F17:F18)</f>
        <v>5081.7184699999998</v>
      </c>
      <c r="G16" s="30"/>
    </row>
    <row r="17" spans="1:7">
      <c r="A17" s="7" t="s">
        <v>25</v>
      </c>
      <c r="B17" s="8" t="s">
        <v>26</v>
      </c>
      <c r="C17" s="15">
        <v>7480</v>
      </c>
      <c r="D17" s="36">
        <v>4795.3508000000002</v>
      </c>
      <c r="E17" s="21">
        <f t="shared" si="3"/>
        <v>64.108967914438509</v>
      </c>
      <c r="F17" s="40">
        <v>5081.7184699999998</v>
      </c>
      <c r="G17" s="18">
        <f t="shared" ref="G17" si="4">D17/F17*100</f>
        <v>94.364747443397832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51669.148079999999</v>
      </c>
      <c r="D19" s="29">
        <f>SUM(D20:D22)</f>
        <v>31630.283759999998</v>
      </c>
      <c r="E19" s="31">
        <f>D19/C19*100</f>
        <v>61.216963962762513</v>
      </c>
      <c r="F19" s="29">
        <f>SUM(F20:F22)</f>
        <v>29496.692889999998</v>
      </c>
      <c r="G19" s="30">
        <f>D19/F19*100</f>
        <v>107.23332231839228</v>
      </c>
    </row>
    <row r="20" spans="1:7">
      <c r="A20" s="7" t="s">
        <v>31</v>
      </c>
      <c r="B20" s="8" t="s">
        <v>164</v>
      </c>
      <c r="C20" s="15">
        <v>1350.52755</v>
      </c>
      <c r="D20" s="40">
        <v>1269.52755</v>
      </c>
      <c r="E20" s="21">
        <f>D20/C20*100</f>
        <v>94.002343750780952</v>
      </c>
      <c r="F20" s="40">
        <v>1356.2396799999999</v>
      </c>
      <c r="G20" s="19"/>
    </row>
    <row r="21" spans="1:7" ht="22.5" customHeight="1">
      <c r="A21" s="3" t="s">
        <v>33</v>
      </c>
      <c r="B21" s="2" t="s">
        <v>32</v>
      </c>
      <c r="C21" s="16">
        <v>28643.167720000001</v>
      </c>
      <c r="D21" s="37">
        <v>19633.328379999999</v>
      </c>
      <c r="E21" s="23">
        <f>D21/C21*100</f>
        <v>68.54454287991021</v>
      </c>
      <c r="F21" s="37">
        <v>16688.249169999999</v>
      </c>
      <c r="G21" s="19">
        <f t="shared" ref="G21:G22" si="5">D21/F21*100</f>
        <v>117.64762246775587</v>
      </c>
    </row>
    <row r="22" spans="1:7" ht="24.75" thickBot="1">
      <c r="A22" s="9" t="s">
        <v>34</v>
      </c>
      <c r="B22" s="10" t="s">
        <v>35</v>
      </c>
      <c r="C22" s="17">
        <v>21675.452809999999</v>
      </c>
      <c r="D22" s="39">
        <v>10727.427830000001</v>
      </c>
      <c r="E22" s="22">
        <f>D22/C22*100</f>
        <v>49.491136005476612</v>
      </c>
      <c r="F22" s="39">
        <v>11452.204040000001</v>
      </c>
      <c r="G22" s="19">
        <f t="shared" si="5"/>
        <v>93.671294997290317</v>
      </c>
    </row>
    <row r="23" spans="1:7" ht="15.75" thickBot="1">
      <c r="A23" s="24" t="s">
        <v>36</v>
      </c>
      <c r="B23" s="25" t="s">
        <v>37</v>
      </c>
      <c r="C23" s="28">
        <f>SUM(C24:C33)</f>
        <v>647483.41482000006</v>
      </c>
      <c r="D23" s="29">
        <f>SUM(D24:D33)</f>
        <v>198272.19275000002</v>
      </c>
      <c r="E23" s="31">
        <f>D23/C23*100</f>
        <v>30.621972426138445</v>
      </c>
      <c r="F23" s="29">
        <f>SUM(F24:F33)</f>
        <v>174854.03093000001</v>
      </c>
      <c r="G23" s="30">
        <f>D23/F23*100</f>
        <v>113.39297795735411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2701</v>
      </c>
      <c r="D27" s="37">
        <v>366.99245000000002</v>
      </c>
      <c r="E27" s="23">
        <f t="shared" ref="E27:E30" si="6">D27/C27*100</f>
        <v>13.587280636801186</v>
      </c>
      <c r="F27" s="37">
        <v>335.21874000000003</v>
      </c>
      <c r="G27" s="19">
        <f t="shared" ref="G27" si="7">D27/F27*100</f>
        <v>109.47850051581244</v>
      </c>
    </row>
    <row r="28" spans="1:7">
      <c r="A28" s="3" t="s">
        <v>46</v>
      </c>
      <c r="B28" s="2" t="s">
        <v>47</v>
      </c>
      <c r="C28" s="16">
        <v>135.96899999999999</v>
      </c>
      <c r="D28" s="37">
        <v>119.55</v>
      </c>
      <c r="E28" s="23">
        <f t="shared" si="6"/>
        <v>87.924453368047125</v>
      </c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283211.53100000002</v>
      </c>
      <c r="D30" s="37">
        <v>0</v>
      </c>
      <c r="E30" s="23">
        <f t="shared" si="6"/>
        <v>0</v>
      </c>
      <c r="F30" s="37"/>
      <c r="G30" s="19"/>
    </row>
    <row r="31" spans="1:7">
      <c r="A31" s="3" t="s">
        <v>52</v>
      </c>
      <c r="B31" s="2" t="s">
        <v>53</v>
      </c>
      <c r="C31" s="16">
        <v>344343.05525999999</v>
      </c>
      <c r="D31" s="37">
        <v>188200.07975</v>
      </c>
      <c r="E31" s="23">
        <f t="shared" ref="E31:E36" si="8">D31/C31*100</f>
        <v>54.654820788500437</v>
      </c>
      <c r="F31" s="37">
        <v>170670.39296</v>
      </c>
      <c r="G31" s="19">
        <f t="shared" ref="G31:G33" si="9">D31/F31*100</f>
        <v>110.27107659739697</v>
      </c>
    </row>
    <row r="32" spans="1:7">
      <c r="A32" s="3" t="s">
        <v>54</v>
      </c>
      <c r="B32" s="2" t="s">
        <v>55</v>
      </c>
      <c r="C32" s="16">
        <v>9586.0995600000006</v>
      </c>
      <c r="D32" s="37">
        <v>4529.0543600000001</v>
      </c>
      <c r="E32" s="23">
        <f t="shared" si="8"/>
        <v>47.246060106640492</v>
      </c>
      <c r="F32" s="37">
        <v>2683.3455600000002</v>
      </c>
      <c r="G32" s="19">
        <f t="shared" si="9"/>
        <v>168.78386546680926</v>
      </c>
    </row>
    <row r="33" spans="1:7" ht="15.75" thickBot="1">
      <c r="A33" s="9" t="s">
        <v>56</v>
      </c>
      <c r="B33" s="10" t="s">
        <v>57</v>
      </c>
      <c r="C33" s="17">
        <v>7505.76</v>
      </c>
      <c r="D33" s="39">
        <v>5056.5161900000003</v>
      </c>
      <c r="E33" s="22">
        <f t="shared" si="8"/>
        <v>67.368476876425575</v>
      </c>
      <c r="F33" s="39">
        <v>1165.07367</v>
      </c>
      <c r="G33" s="19">
        <f t="shared" si="9"/>
        <v>434.0082794936049</v>
      </c>
    </row>
    <row r="34" spans="1:7" ht="15.75" thickBot="1">
      <c r="A34" s="24" t="s">
        <v>58</v>
      </c>
      <c r="B34" s="25" t="s">
        <v>59</v>
      </c>
      <c r="C34" s="28">
        <f>SUM(C35:C39)</f>
        <v>839534.38497999997</v>
      </c>
      <c r="D34" s="29">
        <f>SUM(D35:D39)</f>
        <v>289771.06959999999</v>
      </c>
      <c r="E34" s="31">
        <f>D34/C34*100</f>
        <v>34.515688074753861</v>
      </c>
      <c r="F34" s="29">
        <f>SUM(F35:F39)</f>
        <v>148395.99614</v>
      </c>
      <c r="G34" s="30">
        <f>D34/F34*100</f>
        <v>195.26879237807984</v>
      </c>
    </row>
    <row r="35" spans="1:7">
      <c r="A35" s="7" t="s">
        <v>60</v>
      </c>
      <c r="B35" s="8" t="s">
        <v>61</v>
      </c>
      <c r="C35" s="15">
        <v>46123.576000000001</v>
      </c>
      <c r="D35" s="40">
        <v>24688.701550000002</v>
      </c>
      <c r="E35" s="21">
        <f t="shared" si="8"/>
        <v>53.527292745037812</v>
      </c>
      <c r="F35" s="40">
        <v>17021.040700000001</v>
      </c>
      <c r="G35" s="19">
        <f t="shared" ref="G35:G37" si="10">D35/F35*100</f>
        <v>145.04813181017772</v>
      </c>
    </row>
    <row r="36" spans="1:7">
      <c r="A36" s="3" t="s">
        <v>62</v>
      </c>
      <c r="B36" s="2" t="s">
        <v>63</v>
      </c>
      <c r="C36" s="16">
        <v>134292.59</v>
      </c>
      <c r="D36" s="37">
        <v>691.73206000000005</v>
      </c>
      <c r="E36" s="23">
        <f t="shared" si="8"/>
        <v>0.51509324527883493</v>
      </c>
      <c r="F36" s="37"/>
      <c r="G36" s="19"/>
    </row>
    <row r="37" spans="1:7">
      <c r="A37" s="3" t="s">
        <v>64</v>
      </c>
      <c r="B37" s="2" t="s">
        <v>65</v>
      </c>
      <c r="C37" s="16">
        <v>658238.21898000001</v>
      </c>
      <c r="D37" s="37">
        <v>264017.71041</v>
      </c>
      <c r="E37" s="23">
        <f t="shared" ref="E37" si="11">D37/C37*100</f>
        <v>40.109750968140297</v>
      </c>
      <c r="F37" s="37">
        <v>130990.86594</v>
      </c>
      <c r="G37" s="19">
        <f t="shared" si="10"/>
        <v>201.55429045788017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880</v>
      </c>
      <c r="D39" s="39">
        <v>372.92558000000002</v>
      </c>
      <c r="E39" s="22">
        <f>D39/C39*100</f>
        <v>42.37790681818182</v>
      </c>
      <c r="F39" s="39">
        <v>384.08949999999999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300</v>
      </c>
      <c r="D40" s="29">
        <f>SUM(D41:D42)</f>
        <v>110.023</v>
      </c>
      <c r="E40" s="31">
        <f t="shared" ref="E40:E41" si="12">D40/C40*100</f>
        <v>36.67433333333333</v>
      </c>
      <c r="F40" s="29">
        <f>SUM(F41:F42)</f>
        <v>39.850999999999999</v>
      </c>
      <c r="G40" s="30"/>
    </row>
    <row r="41" spans="1:7">
      <c r="A41" s="7" t="s">
        <v>72</v>
      </c>
      <c r="B41" s="8" t="s">
        <v>73</v>
      </c>
      <c r="C41" s="15">
        <v>300</v>
      </c>
      <c r="D41" s="40">
        <v>110.023</v>
      </c>
      <c r="E41" s="21">
        <f t="shared" si="12"/>
        <v>36.67433333333333</v>
      </c>
      <c r="F41" s="40">
        <v>39.850999999999999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2913972.0170300002</v>
      </c>
      <c r="D43" s="29">
        <f>SUM(D44:D51)</f>
        <v>1644676.3968499997</v>
      </c>
      <c r="E43" s="31">
        <f>D43/C43*100</f>
        <v>56.441049784901466</v>
      </c>
      <c r="F43" s="29">
        <f>SUM(F44:F51)</f>
        <v>1347732.7486699999</v>
      </c>
      <c r="G43" s="30">
        <f>D43/F43*100</f>
        <v>122.03282872461448</v>
      </c>
    </row>
    <row r="44" spans="1:7">
      <c r="A44" s="7" t="s">
        <v>78</v>
      </c>
      <c r="B44" s="8" t="s">
        <v>79</v>
      </c>
      <c r="C44" s="15">
        <v>1558879.40053</v>
      </c>
      <c r="D44" s="40">
        <v>805790.64830999996</v>
      </c>
      <c r="E44" s="21">
        <f t="shared" ref="E44:E46" si="13">D44/C44*100</f>
        <v>51.69037759021262</v>
      </c>
      <c r="F44" s="40">
        <v>572944.87499000004</v>
      </c>
      <c r="G44" s="18">
        <f t="shared" ref="G44:G46" si="14">D44/F44*100</f>
        <v>140.64017036963006</v>
      </c>
    </row>
    <row r="45" spans="1:7">
      <c r="A45" s="3" t="s">
        <v>80</v>
      </c>
      <c r="B45" s="2" t="s">
        <v>81</v>
      </c>
      <c r="C45" s="16">
        <v>1044244.97724</v>
      </c>
      <c r="D45" s="37">
        <v>638835.62410999998</v>
      </c>
      <c r="E45" s="23">
        <f t="shared" si="13"/>
        <v>61.176796444688634</v>
      </c>
      <c r="F45" s="37">
        <v>621818.14806000004</v>
      </c>
      <c r="G45" s="19">
        <f t="shared" si="14"/>
        <v>102.73672875310771</v>
      </c>
    </row>
    <row r="46" spans="1:7">
      <c r="A46" s="3" t="s">
        <v>82</v>
      </c>
      <c r="B46" s="2" t="s">
        <v>83</v>
      </c>
      <c r="C46" s="16">
        <v>223484.19751</v>
      </c>
      <c r="D46" s="37">
        <v>146613.34353000001</v>
      </c>
      <c r="E46" s="23">
        <f t="shared" si="13"/>
        <v>65.603449891995012</v>
      </c>
      <c r="F46" s="37">
        <v>102233.00388</v>
      </c>
      <c r="G46" s="19">
        <f t="shared" si="14"/>
        <v>143.41097098359074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11746.22</v>
      </c>
      <c r="D50" s="37">
        <v>10883.975469999999</v>
      </c>
      <c r="E50" s="23">
        <f t="shared" ref="E50:E51" si="15">D50/C50*100</f>
        <v>92.659387190091792</v>
      </c>
      <c r="F50" s="37">
        <v>10757.302750000001</v>
      </c>
      <c r="G50" s="19">
        <f t="shared" ref="G50:G54" si="16">D50/F50*100</f>
        <v>101.17755094324177</v>
      </c>
    </row>
    <row r="51" spans="1:7" ht="15.75" thickBot="1">
      <c r="A51" s="9" t="s">
        <v>92</v>
      </c>
      <c r="B51" s="10" t="s">
        <v>93</v>
      </c>
      <c r="C51" s="17">
        <v>75617.221749999997</v>
      </c>
      <c r="D51" s="39">
        <v>42552.80543</v>
      </c>
      <c r="E51" s="22">
        <f t="shared" si="15"/>
        <v>56.273960409025477</v>
      </c>
      <c r="F51" s="39">
        <v>39979.418989999998</v>
      </c>
      <c r="G51" s="20">
        <f t="shared" si="16"/>
        <v>106.43677798480182</v>
      </c>
    </row>
    <row r="52" spans="1:7" ht="15.75" thickBot="1">
      <c r="A52" s="24" t="s">
        <v>94</v>
      </c>
      <c r="B52" s="25" t="s">
        <v>95</v>
      </c>
      <c r="C52" s="28">
        <f>SUM(C53:C54)</f>
        <v>147764.08339000001</v>
      </c>
      <c r="D52" s="29">
        <f>SUM(D53:D54)</f>
        <v>96596.44408999999</v>
      </c>
      <c r="E52" s="31">
        <f>D52/C52*100</f>
        <v>65.37207274859135</v>
      </c>
      <c r="F52" s="29">
        <f>SUM(F53:F54)</f>
        <v>95797.546419999999</v>
      </c>
      <c r="G52" s="30">
        <f>D52/F52*100</f>
        <v>100.83394376980954</v>
      </c>
    </row>
    <row r="53" spans="1:7">
      <c r="A53" s="7" t="s">
        <v>96</v>
      </c>
      <c r="B53" s="8" t="s">
        <v>97</v>
      </c>
      <c r="C53" s="15">
        <v>140919.35339</v>
      </c>
      <c r="D53" s="40">
        <v>92401.016879999996</v>
      </c>
      <c r="E53" s="21">
        <f t="shared" ref="E53:E54" si="17">D53/C53*100</f>
        <v>65.570139698467429</v>
      </c>
      <c r="F53" s="40">
        <v>91964.941829999996</v>
      </c>
      <c r="G53" s="18">
        <f t="shared" si="16"/>
        <v>100.47417531215983</v>
      </c>
    </row>
    <row r="54" spans="1:7" ht="15.75" thickBot="1">
      <c r="A54" s="9" t="s">
        <v>98</v>
      </c>
      <c r="B54" s="10" t="s">
        <v>99</v>
      </c>
      <c r="C54" s="17">
        <v>6844.73</v>
      </c>
      <c r="D54" s="39">
        <v>4195.4272099999998</v>
      </c>
      <c r="E54" s="22">
        <f t="shared" si="17"/>
        <v>61.294268875470614</v>
      </c>
      <c r="F54" s="39">
        <v>3832.6045899999999</v>
      </c>
      <c r="G54" s="20">
        <f t="shared" si="16"/>
        <v>109.46673760571788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400241.92596000002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400241.92596000002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147432.89000000001</v>
      </c>
      <c r="D63" s="29">
        <f>SUM(D64:D68)</f>
        <v>103023.39860999999</v>
      </c>
      <c r="E63" s="31">
        <f t="shared" ref="E63:E64" si="18">D63/C63*100</f>
        <v>69.878165319827872</v>
      </c>
      <c r="F63" s="29">
        <f>SUM(F64:F68)</f>
        <v>58836.512839999996</v>
      </c>
      <c r="G63" s="30"/>
    </row>
    <row r="64" spans="1:7">
      <c r="A64" s="7" t="s">
        <v>118</v>
      </c>
      <c r="B64" s="8" t="s">
        <v>119</v>
      </c>
      <c r="C64" s="15">
        <v>8191.72</v>
      </c>
      <c r="D64" s="40">
        <v>4940.13627</v>
      </c>
      <c r="E64" s="21">
        <f t="shared" si="18"/>
        <v>60.306459083074124</v>
      </c>
      <c r="F64" s="40">
        <v>4141.5860700000003</v>
      </c>
      <c r="G64" s="18">
        <f t="shared" ref="G64" si="19">D64/F64*100</f>
        <v>119.28126535349293</v>
      </c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35467</v>
      </c>
      <c r="D66" s="37">
        <v>17666.32374</v>
      </c>
      <c r="E66" s="23">
        <f t="shared" ref="E66:E67" si="20">D66/C66*100</f>
        <v>49.810595032001579</v>
      </c>
      <c r="F66" s="37">
        <v>31901.12631</v>
      </c>
      <c r="G66" s="18">
        <f t="shared" ref="G66:G67" si="21">D66/F66*100</f>
        <v>55.378369930663432</v>
      </c>
    </row>
    <row r="67" spans="1:7">
      <c r="A67" s="3" t="s">
        <v>124</v>
      </c>
      <c r="B67" s="2" t="s">
        <v>125</v>
      </c>
      <c r="C67" s="16">
        <v>103774.17</v>
      </c>
      <c r="D67" s="37">
        <v>80416.938599999994</v>
      </c>
      <c r="E67" s="23">
        <f t="shared" si="20"/>
        <v>77.492249371881258</v>
      </c>
      <c r="F67" s="37">
        <v>22793.800459999999</v>
      </c>
      <c r="G67" s="18">
        <f t="shared" si="21"/>
        <v>352.80180126662384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153110.95249999998</v>
      </c>
      <c r="D69" s="29">
        <f>SUM(D70:D73)</f>
        <v>105078.85648999999</v>
      </c>
      <c r="E69" s="31">
        <f>D69/C69*100</f>
        <v>68.629222648196901</v>
      </c>
      <c r="F69" s="29">
        <f>SUM(F70:F73)</f>
        <v>92628.236109999998</v>
      </c>
      <c r="G69" s="30">
        <f>D69/F69*100</f>
        <v>113.44149570678897</v>
      </c>
    </row>
    <row r="70" spans="1:7">
      <c r="A70" s="7" t="s">
        <v>130</v>
      </c>
      <c r="B70" s="8" t="s">
        <v>131</v>
      </c>
      <c r="C70" s="15">
        <v>109269.1725</v>
      </c>
      <c r="D70" s="40">
        <v>74021.384009999994</v>
      </c>
      <c r="E70" s="21">
        <f t="shared" ref="E70:E71" si="22">D70/C70*100</f>
        <v>67.742239019884593</v>
      </c>
      <c r="F70" s="40">
        <v>66536.495360000001</v>
      </c>
      <c r="G70" s="18">
        <f t="shared" ref="G70:G73" si="23">D70/F70*100</f>
        <v>111.2492980123202</v>
      </c>
    </row>
    <row r="71" spans="1:7">
      <c r="A71" s="3" t="s">
        <v>132</v>
      </c>
      <c r="B71" s="2" t="s">
        <v>133</v>
      </c>
      <c r="C71" s="16">
        <v>18260</v>
      </c>
      <c r="D71" s="37">
        <v>12629.203</v>
      </c>
      <c r="E71" s="23">
        <f t="shared" si="22"/>
        <v>69.163214676889368</v>
      </c>
      <c r="F71" s="37">
        <v>10338.169099999999</v>
      </c>
      <c r="G71" s="18">
        <f t="shared" si="23"/>
        <v>122.16092499396242</v>
      </c>
    </row>
    <row r="72" spans="1:7">
      <c r="A72" s="3" t="s">
        <v>134</v>
      </c>
      <c r="B72" s="2" t="s">
        <v>135</v>
      </c>
      <c r="C72" s="17">
        <v>20000</v>
      </c>
      <c r="D72" s="39">
        <v>14472.611929999999</v>
      </c>
      <c r="E72" s="22">
        <f>D72/C72*100</f>
        <v>72.363059649999997</v>
      </c>
      <c r="F72" s="39">
        <v>12663</v>
      </c>
      <c r="G72" s="20"/>
    </row>
    <row r="73" spans="1:7" ht="15.75" thickBot="1">
      <c r="A73" s="9" t="s">
        <v>136</v>
      </c>
      <c r="B73" s="10" t="s">
        <v>137</v>
      </c>
      <c r="C73" s="17">
        <v>5581.78</v>
      </c>
      <c r="D73" s="39">
        <v>3955.6575499999999</v>
      </c>
      <c r="E73" s="22">
        <f>D73/C73*100</f>
        <v>70.867313831788422</v>
      </c>
      <c r="F73" s="39">
        <v>3090.5716499999999</v>
      </c>
      <c r="G73" s="20">
        <f t="shared" si="23"/>
        <v>127.99112908448507</v>
      </c>
    </row>
    <row r="74" spans="1:7" ht="15.75" thickBot="1">
      <c r="A74" s="24" t="s">
        <v>138</v>
      </c>
      <c r="B74" s="25" t="s">
        <v>139</v>
      </c>
      <c r="C74" s="28">
        <f>SUM(C75:C77)</f>
        <v>6306.2</v>
      </c>
      <c r="D74" s="29">
        <f>SUM(D75:D77)</f>
        <v>4029.02</v>
      </c>
      <c r="E74" s="31">
        <f>D74/C74*100</f>
        <v>63.88982271415432</v>
      </c>
      <c r="F74" s="29">
        <f>SUM(F75:F77)</f>
        <v>4118.8968000000004</v>
      </c>
      <c r="G74" s="30"/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6306.2</v>
      </c>
      <c r="D77" s="39">
        <v>4029.02</v>
      </c>
      <c r="E77" s="22">
        <f>D77/C77*100</f>
        <v>63.88982271415432</v>
      </c>
      <c r="F77" s="39">
        <v>4118.8968000000004</v>
      </c>
      <c r="G77" s="18">
        <f t="shared" ref="G77" si="24">D77/F77*100</f>
        <v>97.817939988202653</v>
      </c>
    </row>
    <row r="78" spans="1:7" ht="15.75" thickBot="1">
      <c r="A78" s="24" t="s">
        <v>146</v>
      </c>
      <c r="B78" s="25" t="s">
        <v>147</v>
      </c>
      <c r="C78" s="28">
        <f>SUM(C79)</f>
        <v>0</v>
      </c>
      <c r="D78" s="29">
        <v>0</v>
      </c>
      <c r="E78" s="31"/>
      <c r="F78" s="29">
        <v>0</v>
      </c>
      <c r="G78" s="32"/>
    </row>
    <row r="79" spans="1:7">
      <c r="A79" s="7" t="s">
        <v>148</v>
      </c>
      <c r="B79" s="8" t="s">
        <v>149</v>
      </c>
      <c r="C79" s="15">
        <v>0</v>
      </c>
      <c r="D79" s="40">
        <v>0</v>
      </c>
      <c r="E79" s="21"/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2022-10-06T11:57:19Z</dcterms:modified>
</cp:coreProperties>
</file>