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3"/>
  <c r="G17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21" l="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<sst xmlns="http://schemas.openxmlformats.org/spreadsheetml/2006/main" count="168" uniqueCount="168">
  <si>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</si>
  <si>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</si>
  <si>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</si>
  <si>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</si>
  <si>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</si>
  <si>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</si>
  <si>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</si>
  <si>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</si>
  <si>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</si>
  <si>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</si>
  <si>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</si>
  <si>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</si>
  <si>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</si>
  <si>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</si>
  <si>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</si>
  <si>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</si>
  <si>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</si>
  <si>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</si>
  <si>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</si>
  <si>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</si>
  <si>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</si>
  <si>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</si>
  <si>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</si>
  <si>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</si>
  <si>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</si>
  <si>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</si>
  <si>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</si>
  <si>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</si>
  <si>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</si>
  <si>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</si>
  <si>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</si>
  <si>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</si>
  <si>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</si>
  <si>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</si>
  <si>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</si>
  <si>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</si>
  <si>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</si>
  <si>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</si>
  <si>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</si>
  <si>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</si>
  <si>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</si>
  <si>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</si>
  <si>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</si>
  <si>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</si>
  <si>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</si>
  <si>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</si>
  <si>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</si>
  <si>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</si>
  <si>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</si>
  <si>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</si>
  <si>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</si>
  <si>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</si>
  <si>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</si>
  <si>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</si>
  <si>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</si>
  <si>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</si>
  <si>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</si>
  <si>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</si>
  <si>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</si>
  <si>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</si>
  <si>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</si>
  <si>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</si>
  <si>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</si>
  <si>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</si>
  <si>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</si>
  <si>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</si>
  <si>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</si>
  <si>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</si>
  <si>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</si>
  <si>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</si>
  <si>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</si>
  <si>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</si>
  <si>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</si>
  <si>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</si>
  <si>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</si>
  <si>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</si>
  <si>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</si>
  <si>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</si>
  <si>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</si>
  <si>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</si>
  <si>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</si>
  <si>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</si>
  <si>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</si>
  <si>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</si>
  <si>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</si>
  <si>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</si>
  <si>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</si>
  <si>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</si>
  <si>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</si>
  <si>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</si>
  <si>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</si>
  <si>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</si>
  <si>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</si>
  <si>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</si>
  <si>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</si>
  <si>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</si>
  <si>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</si>
  <si>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</si>
  <si>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</si>
  <si>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</si>
  <si>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</si>
  <si>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</si>
  <si>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</si>
  <si>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</si>
  <si>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</si>
  <si>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</si>
  <si>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</si>
  <si>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</si>
  <si>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</si>
  <si>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</si>
  <si>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</si>
  <si>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</si>
  <si>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</si>
  <si>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</si>
  <si>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</si>
  <si>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</si>
  <si>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</si>
  <si>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</si>
  <si>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</si>
  <si>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</si>
  <si>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</si>
  <si>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</si>
  <si>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</si>
  <si>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</si>
  <si>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</si>
  <si>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</si>
  <si>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</si>
  <si>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</si>
  <si>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</si>
  <si>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</si>
  <si>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</si>
  <si>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</si>
  <si>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</si>
  <si>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</si>
  <si>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</si>
  <si>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</si>
  <si>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</si>
  <si>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</si>
  <si>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</si>
  <si>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</si>
  <si>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</si>
  <si>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</si>
  <si>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</si>
  <si>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</si>
  <si>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</si>
  <si>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</si>
  <si>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</si>
  <si>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</si>
  <si>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</si>
  <si>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</si>
  <si>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</si>
  <si>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</si>
  <si>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</si>
  <si>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</si>
  <si>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</si>
  <si>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</si>
  <si>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</si>
  <si>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</si>
  <si>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</si>
  <si>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</si>
  <si>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</si>
  <si>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</si>
  <si>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</si>
  <si>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</si>
  <si>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</si>
  <si>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01.12.2022)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</si>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</sst>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S6" sqref="S6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165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161</v>
      </c>
      <c r="D3" s="34" t="s">
        <v>166</v>
      </c>
      <c r="E3" s="34" t="s">
        <v>162</v>
      </c>
      <c r="F3" s="34" t="s">
        <v>167</v>
      </c>
      <c r="G3" s="35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5430793.6244700002</v>
      </c>
      <c r="D4" s="13">
        <f>SUM(D5,D16,D19,D23,D34,D40,D43,D52,D55,D63,D69,D74,D78)</f>
        <v>3815395.9069599998</v>
      </c>
      <c r="E4" s="13">
        <f>D4/C4*100</f>
        <v>70.254849857829953</v>
      </c>
      <c r="F4" s="13">
        <f>SUM(F5,F16,F19,F23,F34,F40,F43,F52,F55,F63,F69,F74,F78)</f>
        <v>3837128.6901299991</v>
      </c>
      <c r="G4" s="14">
        <f>D4/F4*100</f>
        <v>99.433618600650505</v>
      </c>
    </row>
    <row r="5" spans="1:7" ht="15.75" thickBot="1">
      <c r="A5" s="24" t="s">
        <v>1</v>
      </c>
      <c r="B5" s="25" t="s">
        <v>2</v>
      </c>
      <c r="C5" s="26">
        <f>SUM(C6:C15)</f>
        <v>686759.20539000002</v>
      </c>
      <c r="D5" s="26">
        <f>SUM(D6:D15)</f>
        <v>501477.81683000003</v>
      </c>
      <c r="E5" s="26">
        <f>D5/C5*100</f>
        <v>73.020909351366967</v>
      </c>
      <c r="F5" s="26">
        <f>SUM(F6:F15)</f>
        <v>440286.79642999999</v>
      </c>
      <c r="G5" s="27">
        <f>D5/F5*100</f>
        <v>113.89799124029119</v>
      </c>
    </row>
    <row r="6" spans="1:7" ht="24">
      <c r="A6" s="7" t="s">
        <v>3</v>
      </c>
      <c r="B6" s="8" t="s">
        <v>4</v>
      </c>
      <c r="C6" s="15">
        <v>4058.52</v>
      </c>
      <c r="D6" s="36">
        <v>3371.3834299999999</v>
      </c>
      <c r="E6" s="21">
        <f>D6/C6*100</f>
        <v>83.069282152114567</v>
      </c>
      <c r="F6" s="36">
        <v>2241.6066000000001</v>
      </c>
      <c r="G6" s="18">
        <f t="shared" ref="G6:G15" si="0">D6/F6*100</f>
        <v>150.40031689771075</v>
      </c>
    </row>
    <row r="7" spans="1:7" ht="36">
      <c r="A7" s="3" t="s">
        <v>5</v>
      </c>
      <c r="B7" s="2" t="s">
        <v>6</v>
      </c>
      <c r="C7" s="16">
        <v>4095.03</v>
      </c>
      <c r="D7" s="37">
        <v>3004.9234000000001</v>
      </c>
      <c r="E7" s="23">
        <f t="shared" ref="E7:E8" si="1">D7/C7*100</f>
        <v>73.379765227605162</v>
      </c>
      <c r="F7" s="37">
        <v>2521.1652300000001</v>
      </c>
      <c r="G7" s="19">
        <f t="shared" si="0"/>
        <v>119.18788043891911</v>
      </c>
    </row>
    <row r="8" spans="1:7" ht="36">
      <c r="A8" s="3" t="s">
        <v>7</v>
      </c>
      <c r="B8" s="2" t="s">
        <v>8</v>
      </c>
      <c r="C8" s="16">
        <v>279572.12686000002</v>
      </c>
      <c r="D8" s="37">
        <v>222798.62635999999</v>
      </c>
      <c r="E8" s="23">
        <f t="shared" si="1"/>
        <v>79.692717890853899</v>
      </c>
      <c r="F8" s="37">
        <v>207761.88797000001</v>
      </c>
      <c r="G8" s="19">
        <f t="shared" si="0"/>
        <v>107.23748640182325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33588.879999999997</v>
      </c>
      <c r="D10" s="37">
        <v>28018.2019</v>
      </c>
      <c r="E10" s="23">
        <f t="shared" ref="E10:E15" si="2">D10/C10*100</f>
        <v>83.415112084713755</v>
      </c>
      <c r="F10" s="37">
        <v>25036.166160000001</v>
      </c>
      <c r="G10" s="19">
        <f t="shared" si="0"/>
        <v>111.91091208191597</v>
      </c>
    </row>
    <row r="11" spans="1:7">
      <c r="A11" s="3" t="s">
        <v>13</v>
      </c>
      <c r="B11" s="2" t="s">
        <v>14</v>
      </c>
      <c r="C11" s="16">
        <v>2385.54</v>
      </c>
      <c r="D11" s="37">
        <v>2058.0462699999998</v>
      </c>
      <c r="E11" s="23">
        <f t="shared" si="2"/>
        <v>86.271714999538887</v>
      </c>
      <c r="F11" s="37">
        <v>1899.50692</v>
      </c>
      <c r="G11" s="19">
        <f t="shared" si="0"/>
        <v>108.34634232340674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32700</v>
      </c>
      <c r="D13" s="37">
        <v>0</v>
      </c>
      <c r="E13" s="23">
        <f t="shared" si="2"/>
        <v>0</v>
      </c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330359.10853000003</v>
      </c>
      <c r="D15" s="38">
        <v>242226.63547000001</v>
      </c>
      <c r="E15" s="23">
        <f t="shared" si="2"/>
        <v>73.3222209455149</v>
      </c>
      <c r="F15" s="38">
        <v>200826.46354999999</v>
      </c>
      <c r="G15" s="20">
        <f t="shared" si="0"/>
        <v>120.61489864840078</v>
      </c>
    </row>
    <row r="16" spans="1:7" ht="15.75" thickBot="1">
      <c r="A16" s="24" t="s">
        <v>23</v>
      </c>
      <c r="B16" s="25" t="s">
        <v>24</v>
      </c>
      <c r="C16" s="26">
        <f>SUM(C17:C18)</f>
        <v>7480</v>
      </c>
      <c r="D16" s="26">
        <f>SUM(D17:D18)</f>
        <v>5794.48009</v>
      </c>
      <c r="E16" s="28">
        <f t="shared" ref="E16:E17" si="3">D16/C16*100</f>
        <v>77.466311363636365</v>
      </c>
      <c r="F16" s="29">
        <f>SUM(F17:F18)</f>
        <v>6306.2574500000001</v>
      </c>
      <c r="G16" s="30"/>
    </row>
    <row r="17" spans="1:7">
      <c r="A17" s="7" t="s">
        <v>25</v>
      </c>
      <c r="B17" s="8" t="s">
        <v>26</v>
      </c>
      <c r="C17" s="15">
        <v>7480</v>
      </c>
      <c r="D17" s="36">
        <v>5794.48009</v>
      </c>
      <c r="E17" s="21">
        <f t="shared" si="3"/>
        <v>77.466311363636365</v>
      </c>
      <c r="F17" s="40">
        <v>6306.2574500000001</v>
      </c>
      <c r="G17" s="18">
        <f t="shared" ref="G17" si="4">D17/F17*100</f>
        <v>91.884610419766474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51627.347410000002</v>
      </c>
      <c r="D19" s="29">
        <f>SUM(D20:D22)</f>
        <v>38618.603219999997</v>
      </c>
      <c r="E19" s="31">
        <f>D19/C19*100</f>
        <v>74.802609774446267</v>
      </c>
      <c r="F19" s="29">
        <f>SUM(F20:F22)</f>
        <v>35999.089829999997</v>
      </c>
      <c r="G19" s="30">
        <f>D19/F19*100</f>
        <v>107.27661005422704</v>
      </c>
    </row>
    <row r="20" spans="1:7">
      <c r="A20" s="7" t="s">
        <v>31</v>
      </c>
      <c r="B20" s="8" t="s">
        <v>164</v>
      </c>
      <c r="C20" s="15">
        <v>1350.52755</v>
      </c>
      <c r="D20" s="40">
        <v>1269.52755</v>
      </c>
      <c r="E20" s="21">
        <f>D20/C20*100</f>
        <v>94.002343750780952</v>
      </c>
      <c r="F20" s="40">
        <v>1386.43968</v>
      </c>
      <c r="G20" s="19"/>
    </row>
    <row r="21" spans="1:7" ht="22.5" customHeight="1">
      <c r="A21" s="3" t="s">
        <v>33</v>
      </c>
      <c r="B21" s="2" t="s">
        <v>32</v>
      </c>
      <c r="C21" s="16">
        <v>28643.167720000001</v>
      </c>
      <c r="D21" s="37">
        <v>24023.95696</v>
      </c>
      <c r="E21" s="23">
        <f>D21/C21*100</f>
        <v>83.873254504687154</v>
      </c>
      <c r="F21" s="37">
        <v>21268.515510000001</v>
      </c>
      <c r="G21" s="19">
        <f t="shared" ref="G21:G22" si="5">D21/F21*100</f>
        <v>112.95549493665624</v>
      </c>
    </row>
    <row r="22" spans="1:7" ht="24.75" thickBot="1">
      <c r="A22" s="9" t="s">
        <v>34</v>
      </c>
      <c r="B22" s="10" t="s">
        <v>35</v>
      </c>
      <c r="C22" s="17">
        <v>21633.652139999998</v>
      </c>
      <c r="D22" s="39">
        <v>13325.118710000001</v>
      </c>
      <c r="E22" s="22">
        <f>D22/C22*100</f>
        <v>61.594402201569288</v>
      </c>
      <c r="F22" s="39">
        <v>13344.13464</v>
      </c>
      <c r="G22" s="19">
        <f t="shared" si="5"/>
        <v>99.857495967231941</v>
      </c>
    </row>
    <row r="23" spans="1:7" ht="15.75" thickBot="1">
      <c r="A23" s="24" t="s">
        <v>36</v>
      </c>
      <c r="B23" s="25" t="s">
        <v>37</v>
      </c>
      <c r="C23" s="28">
        <f>SUM(C24:C33)</f>
        <v>650344.16839000001</v>
      </c>
      <c r="D23" s="29">
        <f>SUM(D24:D33)</f>
        <v>256808.51480000003</v>
      </c>
      <c r="E23" s="31">
        <f>D23/C23*100</f>
        <v>39.48809373285507</v>
      </c>
      <c r="F23" s="29">
        <f>SUM(F24:F33)</f>
        <v>267506.03940999997</v>
      </c>
      <c r="G23" s="30">
        <f>D23/F23*100</f>
        <v>96.001015665442935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2701</v>
      </c>
      <c r="D27" s="37">
        <v>490.60957999999999</v>
      </c>
      <c r="E27" s="23">
        <f t="shared" ref="E27:E30" si="6">D27/C27*100</f>
        <v>18.163997778600518</v>
      </c>
      <c r="F27" s="37">
        <v>401.14102000000003</v>
      </c>
      <c r="G27" s="19">
        <f t="shared" ref="G27" si="7">D27/F27*100</f>
        <v>122.30351809944541</v>
      </c>
    </row>
    <row r="28" spans="1:7">
      <c r="A28" s="3" t="s">
        <v>46</v>
      </c>
      <c r="B28" s="2" t="s">
        <v>47</v>
      </c>
      <c r="C28" s="16">
        <v>135.96899999999999</v>
      </c>
      <c r="D28" s="37">
        <v>119.55</v>
      </c>
      <c r="E28" s="23">
        <f t="shared" si="6"/>
        <v>87.924453368047125</v>
      </c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283211.53100000002</v>
      </c>
      <c r="D30" s="37">
        <v>0</v>
      </c>
      <c r="E30" s="23">
        <f t="shared" si="6"/>
        <v>0</v>
      </c>
      <c r="F30" s="37"/>
      <c r="G30" s="19"/>
    </row>
    <row r="31" spans="1:7">
      <c r="A31" s="3" t="s">
        <v>52</v>
      </c>
      <c r="B31" s="2" t="s">
        <v>53</v>
      </c>
      <c r="C31" s="16">
        <v>347450.80882999999</v>
      </c>
      <c r="D31" s="37">
        <v>245443.54508000001</v>
      </c>
      <c r="E31" s="23">
        <f t="shared" ref="E31:E36" si="8">D31/C31*100</f>
        <v>70.641235778527175</v>
      </c>
      <c r="F31" s="37">
        <v>234120.15680999999</v>
      </c>
      <c r="G31" s="19">
        <f t="shared" ref="G31:G33" si="9">D31/F31*100</f>
        <v>104.8365712821513</v>
      </c>
    </row>
    <row r="32" spans="1:7">
      <c r="A32" s="3" t="s">
        <v>54</v>
      </c>
      <c r="B32" s="2" t="s">
        <v>55</v>
      </c>
      <c r="C32" s="16">
        <v>9789.0995600000006</v>
      </c>
      <c r="D32" s="37">
        <v>5592.0615600000001</v>
      </c>
      <c r="E32" s="23">
        <f t="shared" si="8"/>
        <v>57.125392644387404</v>
      </c>
      <c r="F32" s="37">
        <v>8234.4148499999992</v>
      </c>
      <c r="G32" s="19">
        <f t="shared" si="9"/>
        <v>67.91085537790218</v>
      </c>
    </row>
    <row r="33" spans="1:7" ht="15.75" thickBot="1">
      <c r="A33" s="9" t="s">
        <v>56</v>
      </c>
      <c r="B33" s="10" t="s">
        <v>57</v>
      </c>
      <c r="C33" s="17">
        <v>7055.76</v>
      </c>
      <c r="D33" s="39">
        <v>5162.7485800000004</v>
      </c>
      <c r="E33" s="22">
        <f t="shared" si="8"/>
        <v>73.170694297992</v>
      </c>
      <c r="F33" s="39">
        <v>24750.326730000001</v>
      </c>
      <c r="G33" s="19">
        <f t="shared" si="9"/>
        <v>20.859314853982134</v>
      </c>
    </row>
    <row r="34" spans="1:7" ht="15.75" thickBot="1">
      <c r="A34" s="24" t="s">
        <v>58</v>
      </c>
      <c r="B34" s="25" t="s">
        <v>59</v>
      </c>
      <c r="C34" s="28">
        <f>SUM(C35:C39)</f>
        <v>673641.67570999998</v>
      </c>
      <c r="D34" s="29">
        <f>SUM(D35:D39)</f>
        <v>436700.25391000003</v>
      </c>
      <c r="E34" s="31">
        <f>D34/C34*100</f>
        <v>64.82678694867414</v>
      </c>
      <c r="F34" s="29">
        <f>SUM(F35:F39)</f>
        <v>207376.18718000001</v>
      </c>
      <c r="G34" s="30">
        <f>D34/F34*100</f>
        <v>210.58360646343135</v>
      </c>
    </row>
    <row r="35" spans="1:7">
      <c r="A35" s="7" t="s">
        <v>60</v>
      </c>
      <c r="B35" s="8" t="s">
        <v>61</v>
      </c>
      <c r="C35" s="15">
        <v>46123.576000000001</v>
      </c>
      <c r="D35" s="40">
        <v>33540.653460000001</v>
      </c>
      <c r="E35" s="21">
        <f t="shared" si="8"/>
        <v>72.719108899969072</v>
      </c>
      <c r="F35" s="40">
        <v>23746.591799999998</v>
      </c>
      <c r="G35" s="19">
        <f t="shared" ref="G35:G37" si="10">D35/F35*100</f>
        <v>141.2440730126165</v>
      </c>
    </row>
    <row r="36" spans="1:7">
      <c r="A36" s="3" t="s">
        <v>62</v>
      </c>
      <c r="B36" s="2" t="s">
        <v>63</v>
      </c>
      <c r="C36" s="16">
        <v>699</v>
      </c>
      <c r="D36" s="37">
        <v>691.73206000000005</v>
      </c>
      <c r="E36" s="23">
        <f t="shared" si="8"/>
        <v>98.960237482117321</v>
      </c>
      <c r="F36" s="37"/>
      <c r="G36" s="19"/>
    </row>
    <row r="37" spans="1:7">
      <c r="A37" s="3" t="s">
        <v>64</v>
      </c>
      <c r="B37" s="2" t="s">
        <v>65</v>
      </c>
      <c r="C37" s="16">
        <v>625939.09970999998</v>
      </c>
      <c r="D37" s="37">
        <v>401839.98034000001</v>
      </c>
      <c r="E37" s="23">
        <f t="shared" ref="E37" si="11">D37/C37*100</f>
        <v>64.19793563402159</v>
      </c>
      <c r="F37" s="37">
        <v>183111.13873000001</v>
      </c>
      <c r="G37" s="19">
        <f t="shared" si="10"/>
        <v>219.45141247388494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880</v>
      </c>
      <c r="D39" s="39">
        <v>627.88805000000002</v>
      </c>
      <c r="E39" s="22">
        <f>D39/C39*100</f>
        <v>71.350914772727265</v>
      </c>
      <c r="F39" s="39">
        <v>518.45664999999997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130.023</v>
      </c>
      <c r="D40" s="29">
        <f>SUM(D41:D42)</f>
        <v>110.02</v>
      </c>
      <c r="E40" s="31">
        <f t="shared" ref="E40:E41" si="12">D40/C40*100</f>
        <v>84.615798743299266</v>
      </c>
      <c r="F40" s="29">
        <f>SUM(F41:F42)</f>
        <v>96.906199999999998</v>
      </c>
      <c r="G40" s="30"/>
    </row>
    <row r="41" spans="1:7">
      <c r="A41" s="7" t="s">
        <v>72</v>
      </c>
      <c r="B41" s="8" t="s">
        <v>73</v>
      </c>
      <c r="C41" s="15">
        <v>130.023</v>
      </c>
      <c r="D41" s="40">
        <v>110.02</v>
      </c>
      <c r="E41" s="21">
        <f t="shared" si="12"/>
        <v>84.615798743299266</v>
      </c>
      <c r="F41" s="40">
        <v>96.906199999999998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2905152.0072400002</v>
      </c>
      <c r="D43" s="29">
        <f>SUM(D44:D51)</f>
        <v>2200156.8468599999</v>
      </c>
      <c r="E43" s="31">
        <f>D43/C43*100</f>
        <v>75.732933814717285</v>
      </c>
      <c r="F43" s="29">
        <f>SUM(F44:F51)</f>
        <v>1664983.59033</v>
      </c>
      <c r="G43" s="30">
        <f>D43/F43*100</f>
        <v>132.14285471870198</v>
      </c>
    </row>
    <row r="44" spans="1:7">
      <c r="A44" s="7" t="s">
        <v>78</v>
      </c>
      <c r="B44" s="8" t="s">
        <v>79</v>
      </c>
      <c r="C44" s="15">
        <v>1557074.1441800001</v>
      </c>
      <c r="D44" s="40">
        <v>1150466.2921500001</v>
      </c>
      <c r="E44" s="21">
        <f t="shared" ref="E44:E46" si="13">D44/C44*100</f>
        <v>73.886416806173898</v>
      </c>
      <c r="F44" s="40">
        <v>697506.74494999996</v>
      </c>
      <c r="G44" s="18">
        <f t="shared" ref="G44:G46" si="14">D44/F44*100</f>
        <v>164.93980889496203</v>
      </c>
    </row>
    <row r="45" spans="1:7">
      <c r="A45" s="3" t="s">
        <v>80</v>
      </c>
      <c r="B45" s="2" t="s">
        <v>81</v>
      </c>
      <c r="C45" s="16">
        <v>1036868.75524</v>
      </c>
      <c r="D45" s="37">
        <v>803050.22502999997</v>
      </c>
      <c r="E45" s="23">
        <f t="shared" si="13"/>
        <v>77.449553858349319</v>
      </c>
      <c r="F45" s="37">
        <v>779233.28573999996</v>
      </c>
      <c r="G45" s="19">
        <f t="shared" si="14"/>
        <v>103.05645815262912</v>
      </c>
    </row>
    <row r="46" spans="1:7">
      <c r="A46" s="3" t="s">
        <v>82</v>
      </c>
      <c r="B46" s="2" t="s">
        <v>83</v>
      </c>
      <c r="C46" s="16">
        <v>223667.60751</v>
      </c>
      <c r="D46" s="37">
        <v>187217.27548000001</v>
      </c>
      <c r="E46" s="23">
        <f t="shared" si="13"/>
        <v>83.703347822339296</v>
      </c>
      <c r="F46" s="37">
        <v>123110.12556</v>
      </c>
      <c r="G46" s="19">
        <f t="shared" si="14"/>
        <v>152.07301156455745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10883.97856</v>
      </c>
      <c r="D50" s="37">
        <v>10883.975469999999</v>
      </c>
      <c r="E50" s="23">
        <f t="shared" ref="E50:E51" si="15">D50/C50*100</f>
        <v>99.999971609646394</v>
      </c>
      <c r="F50" s="37">
        <v>13687.78975</v>
      </c>
      <c r="G50" s="19">
        <f t="shared" ref="G50:G54" si="16">D50/F50*100</f>
        <v>79.515945735504872</v>
      </c>
    </row>
    <row r="51" spans="1:7" ht="15.75" thickBot="1">
      <c r="A51" s="9" t="s">
        <v>92</v>
      </c>
      <c r="B51" s="10" t="s">
        <v>93</v>
      </c>
      <c r="C51" s="17">
        <v>76657.52175</v>
      </c>
      <c r="D51" s="39">
        <v>48539.078730000001</v>
      </c>
      <c r="E51" s="22">
        <f t="shared" si="15"/>
        <v>63.319394655489234</v>
      </c>
      <c r="F51" s="39">
        <v>51445.644330000003</v>
      </c>
      <c r="G51" s="20">
        <f t="shared" si="16"/>
        <v>94.350220241473266</v>
      </c>
    </row>
    <row r="52" spans="1:7" ht="15.75" thickBot="1">
      <c r="A52" s="24" t="s">
        <v>94</v>
      </c>
      <c r="B52" s="25" t="s">
        <v>95</v>
      </c>
      <c r="C52" s="28">
        <f>SUM(C53:C54)</f>
        <v>148809.15483000001</v>
      </c>
      <c r="D52" s="29">
        <f>SUM(D53:D54)</f>
        <v>122296.21562</v>
      </c>
      <c r="E52" s="31">
        <f>D52/C52*100</f>
        <v>82.183260673519413</v>
      </c>
      <c r="F52" s="29">
        <f>SUM(F53:F54)</f>
        <v>120184.18938</v>
      </c>
      <c r="G52" s="30">
        <f>D52/F52*100</f>
        <v>101.75732452903783</v>
      </c>
    </row>
    <row r="53" spans="1:7">
      <c r="A53" s="7" t="s">
        <v>96</v>
      </c>
      <c r="B53" s="8" t="s">
        <v>97</v>
      </c>
      <c r="C53" s="15">
        <v>141964.42483</v>
      </c>
      <c r="D53" s="40">
        <v>117290.14601</v>
      </c>
      <c r="E53" s="21">
        <f t="shared" ref="E53:E54" si="17">D53/C53*100</f>
        <v>82.619392957392648</v>
      </c>
      <c r="F53" s="40">
        <v>115182.21423</v>
      </c>
      <c r="G53" s="18">
        <f t="shared" si="16"/>
        <v>101.83008443976497</v>
      </c>
    </row>
    <row r="54" spans="1:7" ht="15.75" thickBot="1">
      <c r="A54" s="9" t="s">
        <v>98</v>
      </c>
      <c r="B54" s="10" t="s">
        <v>99</v>
      </c>
      <c r="C54" s="17">
        <v>6844.73</v>
      </c>
      <c r="D54" s="39">
        <v>5006.0696099999996</v>
      </c>
      <c r="E54" s="22">
        <f t="shared" si="17"/>
        <v>73.137576062167525</v>
      </c>
      <c r="F54" s="39">
        <v>5001.9751500000002</v>
      </c>
      <c r="G54" s="20">
        <f t="shared" si="16"/>
        <v>100.08185686408298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875479.08504999999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875479.08504999999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147432.89000000001</v>
      </c>
      <c r="D63" s="29">
        <f>SUM(D64:D68)</f>
        <v>115295.59138</v>
      </c>
      <c r="E63" s="31">
        <f t="shared" ref="E63:E64" si="18">D63/C63*100</f>
        <v>78.202083252929512</v>
      </c>
      <c r="F63" s="29">
        <f>SUM(F64:F68)</f>
        <v>93772.569589999999</v>
      </c>
      <c r="G63" s="30"/>
    </row>
    <row r="64" spans="1:7">
      <c r="A64" s="7" t="s">
        <v>118</v>
      </c>
      <c r="B64" s="8" t="s">
        <v>119</v>
      </c>
      <c r="C64" s="15">
        <v>8191.72</v>
      </c>
      <c r="D64" s="40">
        <v>5509.5955000000004</v>
      </c>
      <c r="E64" s="21">
        <f t="shared" si="18"/>
        <v>67.258103304312172</v>
      </c>
      <c r="F64" s="40">
        <v>5189.8349900000003</v>
      </c>
      <c r="G64" s="18">
        <f t="shared" ref="G64" si="19">D64/F64*100</f>
        <v>106.1612847155281</v>
      </c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35467</v>
      </c>
      <c r="D66" s="37">
        <v>18228.587739999999</v>
      </c>
      <c r="E66" s="23">
        <f t="shared" ref="E66:E67" si="20">D66/C66*100</f>
        <v>51.395910959483459</v>
      </c>
      <c r="F66" s="37">
        <v>37072.09261</v>
      </c>
      <c r="G66" s="18">
        <f t="shared" ref="G66:G67" si="21">D66/F66*100</f>
        <v>49.170646857639042</v>
      </c>
    </row>
    <row r="67" spans="1:7">
      <c r="A67" s="3" t="s">
        <v>124</v>
      </c>
      <c r="B67" s="2" t="s">
        <v>125</v>
      </c>
      <c r="C67" s="16">
        <v>103774.17</v>
      </c>
      <c r="D67" s="37">
        <v>91557.40814</v>
      </c>
      <c r="E67" s="23">
        <f t="shared" si="20"/>
        <v>88.227550401029461</v>
      </c>
      <c r="F67" s="37">
        <v>51510.641989999996</v>
      </c>
      <c r="G67" s="18">
        <f t="shared" si="21"/>
        <v>177.74464577198333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153110.95249999998</v>
      </c>
      <c r="D69" s="29">
        <f>SUM(D70:D73)</f>
        <v>133039.50425</v>
      </c>
      <c r="E69" s="31">
        <f>D69/C69*100</f>
        <v>86.890912816965198</v>
      </c>
      <c r="F69" s="29">
        <f>SUM(F70:F73)</f>
        <v>119580.04247999999</v>
      </c>
      <c r="G69" s="30">
        <f>D69/F69*100</f>
        <v>111.25560878793894</v>
      </c>
    </row>
    <row r="70" spans="1:7">
      <c r="A70" s="7" t="s">
        <v>130</v>
      </c>
      <c r="B70" s="8" t="s">
        <v>131</v>
      </c>
      <c r="C70" s="15">
        <v>108019.1725</v>
      </c>
      <c r="D70" s="40">
        <v>92241.600990000006</v>
      </c>
      <c r="E70" s="21">
        <f t="shared" ref="E70:E71" si="22">D70/C70*100</f>
        <v>85.393730441695439</v>
      </c>
      <c r="F70" s="40">
        <v>89116.11335</v>
      </c>
      <c r="G70" s="18">
        <f t="shared" ref="G70:G73" si="23">D70/F70*100</f>
        <v>103.50720820568642</v>
      </c>
    </row>
    <row r="71" spans="1:7">
      <c r="A71" s="3" t="s">
        <v>132</v>
      </c>
      <c r="B71" s="2" t="s">
        <v>133</v>
      </c>
      <c r="C71" s="16">
        <v>19510</v>
      </c>
      <c r="D71" s="37">
        <v>16118.217350000001</v>
      </c>
      <c r="E71" s="23">
        <f t="shared" si="22"/>
        <v>82.615158124038956</v>
      </c>
      <c r="F71" s="37">
        <v>11327.674419999999</v>
      </c>
      <c r="G71" s="18">
        <f t="shared" si="23"/>
        <v>142.29061281582986</v>
      </c>
    </row>
    <row r="72" spans="1:7">
      <c r="A72" s="3" t="s">
        <v>134</v>
      </c>
      <c r="B72" s="2" t="s">
        <v>135</v>
      </c>
      <c r="C72" s="17">
        <v>20000</v>
      </c>
      <c r="D72" s="39">
        <v>20000</v>
      </c>
      <c r="E72" s="22">
        <f>D72/C72*100</f>
        <v>100</v>
      </c>
      <c r="F72" s="39">
        <v>15000</v>
      </c>
      <c r="G72" s="18">
        <f t="shared" si="23"/>
        <v>133.33333333333331</v>
      </c>
    </row>
    <row r="73" spans="1:7" ht="15.75" thickBot="1">
      <c r="A73" s="9" t="s">
        <v>136</v>
      </c>
      <c r="B73" s="10" t="s">
        <v>137</v>
      </c>
      <c r="C73" s="17">
        <v>5581.78</v>
      </c>
      <c r="D73" s="39">
        <v>4679.6859100000001</v>
      </c>
      <c r="E73" s="22">
        <f>D73/C73*100</f>
        <v>83.83859467768346</v>
      </c>
      <c r="F73" s="39">
        <v>4136.2547100000002</v>
      </c>
      <c r="G73" s="20">
        <f t="shared" si="23"/>
        <v>113.13824312333027</v>
      </c>
    </row>
    <row r="74" spans="1:7" ht="15.75" thickBot="1">
      <c r="A74" s="24" t="s">
        <v>138</v>
      </c>
      <c r="B74" s="25" t="s">
        <v>139</v>
      </c>
      <c r="C74" s="28">
        <f>SUM(C75:C77)</f>
        <v>6306.2</v>
      </c>
      <c r="D74" s="29">
        <f>SUM(D75:D77)</f>
        <v>5098.0600000000004</v>
      </c>
      <c r="E74" s="31">
        <f>D74/C74*100</f>
        <v>80.842028479908663</v>
      </c>
      <c r="F74" s="29">
        <f>SUM(F75:F77)</f>
        <v>5557.9368000000004</v>
      </c>
      <c r="G74" s="30"/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6306.2</v>
      </c>
      <c r="D77" s="39">
        <v>5098.0600000000004</v>
      </c>
      <c r="E77" s="22">
        <f>D77/C77*100</f>
        <v>80.842028479908663</v>
      </c>
      <c r="F77" s="39">
        <v>5557.9368000000004</v>
      </c>
      <c r="G77" s="18">
        <f t="shared" ref="G77" si="24">D77/F77*100</f>
        <v>91.725764136072939</v>
      </c>
    </row>
    <row r="78" spans="1:7" ht="15.75" thickBot="1">
      <c r="A78" s="24" t="s">
        <v>146</v>
      </c>
      <c r="B78" s="25" t="s">
        <v>147</v>
      </c>
      <c r="C78" s="28">
        <f>SUM(C79)</f>
        <v>0</v>
      </c>
      <c r="D78" s="29">
        <v>0</v>
      </c>
      <c r="E78" s="31"/>
      <c r="F78" s="29">
        <v>0</v>
      </c>
      <c r="G78" s="32"/>
    </row>
    <row r="79" spans="1:7">
      <c r="A79" s="7" t="s">
        <v>148</v>
      </c>
      <c r="B79" s="8" t="s">
        <v>149</v>
      </c>
      <c r="C79" s="15">
        <v>0</v>
      </c>
      <c r="D79" s="40">
        <v>0</v>
      </c>
      <c r="E79" s="21"/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2022-12-15T07:59:48Z</dcterms:modified>
</cp:coreProperties>
</file>