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3"/>
  <c r="G17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21" l="1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<sst xmlns="http://schemas.openxmlformats.org/spreadsheetml/2006/main" count="168" uniqueCount="168">
  <si>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</si>
  <si>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</si>
  <si>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</si>
  <si>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</si>
  <si>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</si>
  <si>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</si>
  <si>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</si>
  <si>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</si>
  <si>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</si>
  <si>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</si>
  <si>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</si>
  <si>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</si>
  <si>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</si>
  <si>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</si>
  <si>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</si>
  <si>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</si>
  <si>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</si>
  <si>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</si>
  <si>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</si>
  <si>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</si>
  <si>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</si>
  <si>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</si>
  <si>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</si>
  <si>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</si>
  <si>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</si>
  <si>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</si>
  <si>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</si>
  <si>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</si>
  <si>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</si>
  <si>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</si>
  <si>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</si>
  <si>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</si>
  <si>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</si>
  <si>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</si>
  <si>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</si>
  <si>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</si>
  <si>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</si>
  <si>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</si>
  <si>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</si>
  <si>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</si>
  <si>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</si>
  <si>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</si>
  <si>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</si>
  <si>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</si>
  <si>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</si>
  <si>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</si>
  <si>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</si>
  <si>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</si>
  <si>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</si>
  <si>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</si>
  <si>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</si>
  <si>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</si>
  <si>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</si>
  <si>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</si>
  <si>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</si>
  <si>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</si>
  <si>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</si>
  <si>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</si>
  <si>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</si>
  <si>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</si>
  <si>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</si>
  <si>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</si>
  <si>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</si>
  <si>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</si>
  <si>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</si>
  <si>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</si>
  <si>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</si>
  <si>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</si>
  <si>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</si>
  <si>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</si>
  <si>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</si>
  <si>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</si>
  <si>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</si>
  <si>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</si>
  <si>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</si>
  <si>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</si>
  <si>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</si>
  <si>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</si>
  <si>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</si>
  <si>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</si>
  <si>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</si>
  <si>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</si>
  <si>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</si>
  <si>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</si>
  <si>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</si>
  <si>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</si>
  <si>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</si>
  <si>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</si>
  <si>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</si>
  <si>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</si>
  <si>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</si>
  <si>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</si>
  <si>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</si>
  <si>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</si>
  <si>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</si>
  <si>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</si>
  <si>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</si>
  <si>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</si>
  <si>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</si>
  <si>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</si>
  <si>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</si>
  <si>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</si>
  <si>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</si>
  <si>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</si>
  <si>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</si>
  <si>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</si>
  <si>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</si>
  <si>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</si>
  <si>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</si>
  <si>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</si>
  <si>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</si>
  <si>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</si>
  <si>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</si>
  <si>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</si>
  <si>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</si>
  <si>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</si>
  <si>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</si>
  <si>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</si>
  <si>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</si>
  <si>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</si>
  <si>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</si>
  <si>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</si>
  <si>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</si>
  <si>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</si>
  <si>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</si>
  <si>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</si>
  <si>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</si>
  <si>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</si>
  <si>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</si>
  <si>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</si>
  <si>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</si>
  <si>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</si>
  <si>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</si>
  <si>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</si>
  <si>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</si>
  <si>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</si>
  <si>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</si>
  <si>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</si>
  <si>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</si>
  <si>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</si>
  <si>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</si>
  <si>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</si>
  <si>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</si>
  <si>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</si>
  <si>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</si>
  <si>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</si>
  <si>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</si>
  <si>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</si>
  <si>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</si>
  <si>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</si>
  <si>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</si>
  <si>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</si>
  <si>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</si>
  <si>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</si>
  <si>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</si>
  <si>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</si>
  <si>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</si>
  <si>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</si>
  <si>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</si>
  <si>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</si>
  <si>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</si>
  <si>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</si>
  <si>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</si>
  <si>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</si>
  <si>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01.01.2023)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</si>
  <si>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</si>
  <si>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01.01.2022</t>
    </r>
    <r>
      <rPr>
        <sz val="9"/>
        <color rgb="FF000000"/>
        <rFont val="Times New Roman"/>
        <family val="1"/>
        <charset val="204"/>
      </rPr>
      <t>, тыс. руб.</t>
    </r>
  </si>
  <si>
    <t xml:space="preserve">% выполнения плана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</si>
</sst>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P12" sqref="P12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164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165</v>
      </c>
      <c r="E3" s="34" t="s">
        <v>167</v>
      </c>
      <c r="F3" s="34" t="s">
        <v>166</v>
      </c>
      <c r="G3" s="35" t="s">
        <v>162</v>
      </c>
    </row>
    <row r="4" spans="1:7" ht="15.75" thickBot="1">
      <c r="A4" s="11"/>
      <c r="B4" s="12" t="s">
        <v>0</v>
      </c>
      <c r="C4" s="13">
        <f>SUM(C5,C16,C19,C23,C34,C40,C43,C52,C55,C63,C69,C74,C78)</f>
        <v>5318670.6587300003</v>
      </c>
      <c r="D4" s="13">
        <f>SUM(D5,D16,D19,D23,D34,D40,D43,D52,D55,D63,D69,D74,D78)</f>
        <v>4921672.7724799989</v>
      </c>
      <c r="E4" s="13">
        <f>D4/C4*100</f>
        <v>92.535768583482906</v>
      </c>
      <c r="F4" s="13">
        <f>SUM(F5,F16,F19,F23,F34,F40,F43,F52,F55,F63,F69,F74,F78)</f>
        <v>4619063.2529399991</v>
      </c>
      <c r="G4" s="14">
        <f>D4/F4*100</f>
        <v>106.55131793978771</v>
      </c>
    </row>
    <row r="5" spans="1:7" ht="15.75" thickBot="1">
      <c r="A5" s="24" t="s">
        <v>1</v>
      </c>
      <c r="B5" s="25" t="s">
        <v>2</v>
      </c>
      <c r="C5" s="26">
        <f>SUM(C6:C15)</f>
        <v>675493.73494000011</v>
      </c>
      <c r="D5" s="26">
        <f>SUM(D6:D15)</f>
        <v>610339.99649000005</v>
      </c>
      <c r="E5" s="26">
        <f>D5/C5*100</f>
        <v>90.354649483790212</v>
      </c>
      <c r="F5" s="26">
        <f>SUM(F6:F15)</f>
        <v>559916.02439999999</v>
      </c>
      <c r="G5" s="27">
        <f>D5/F5*100</f>
        <v>109.00563118264633</v>
      </c>
    </row>
    <row r="6" spans="1:7" ht="24">
      <c r="A6" s="7" t="s">
        <v>3</v>
      </c>
      <c r="B6" s="8" t="s">
        <v>4</v>
      </c>
      <c r="C6" s="15">
        <v>4685.8152700000001</v>
      </c>
      <c r="D6" s="36">
        <v>4487.9905900000003</v>
      </c>
      <c r="E6" s="21">
        <f>D6/C6*100</f>
        <v>95.778222815002266</v>
      </c>
      <c r="F6" s="36">
        <v>2985.6203599999999</v>
      </c>
      <c r="G6" s="18">
        <f t="shared" ref="G6:G15" si="0">D6/F6*100</f>
        <v>150.3202031352707</v>
      </c>
    </row>
    <row r="7" spans="1:7" ht="36">
      <c r="A7" s="3" t="s">
        <v>5</v>
      </c>
      <c r="B7" s="2" t="s">
        <v>6</v>
      </c>
      <c r="C7" s="16">
        <v>3947.9899700000001</v>
      </c>
      <c r="D7" s="37">
        <v>3858.7079699999999</v>
      </c>
      <c r="E7" s="23">
        <f t="shared" ref="E7:E8" si="1">D7/C7*100</f>
        <v>97.738545419860827</v>
      </c>
      <c r="F7" s="37">
        <v>3126.5838100000001</v>
      </c>
      <c r="G7" s="19">
        <f t="shared" si="0"/>
        <v>123.41610538820002</v>
      </c>
    </row>
    <row r="8" spans="1:7" ht="36">
      <c r="A8" s="3" t="s">
        <v>7</v>
      </c>
      <c r="B8" s="2" t="s">
        <v>8</v>
      </c>
      <c r="C8" s="16">
        <v>275880.87955000001</v>
      </c>
      <c r="D8" s="37">
        <v>271467.63582999998</v>
      </c>
      <c r="E8" s="23">
        <f t="shared" si="1"/>
        <v>98.40030823187216</v>
      </c>
      <c r="F8" s="37">
        <v>272746.49294999999</v>
      </c>
      <c r="G8" s="19">
        <f t="shared" si="0"/>
        <v>99.531118766673032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33519.116900000001</v>
      </c>
      <c r="D10" s="37">
        <v>33516.978969999996</v>
      </c>
      <c r="E10" s="23">
        <f t="shared" ref="E10:E15" si="2">D10/C10*100</f>
        <v>99.993621759169898</v>
      </c>
      <c r="F10" s="37">
        <v>30649.044119999999</v>
      </c>
      <c r="G10" s="19">
        <f t="shared" si="0"/>
        <v>109.35733864577047</v>
      </c>
    </row>
    <row r="11" spans="1:7">
      <c r="A11" s="3" t="s">
        <v>13</v>
      </c>
      <c r="B11" s="2" t="s">
        <v>14</v>
      </c>
      <c r="C11" s="16">
        <v>2508.8177000000001</v>
      </c>
      <c r="D11" s="37">
        <v>2508.8177700000001</v>
      </c>
      <c r="E11" s="23">
        <f t="shared" si="2"/>
        <v>100.00000279015889</v>
      </c>
      <c r="F11" s="37">
        <v>2206.7347799999998</v>
      </c>
      <c r="G11" s="19">
        <f t="shared" si="0"/>
        <v>113.68913893675978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0</v>
      </c>
      <c r="D13" s="37">
        <v>0</v>
      </c>
      <c r="E13" s="23"/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354951.11554999999</v>
      </c>
      <c r="D15" s="38">
        <v>294499.86536</v>
      </c>
      <c r="E15" s="23">
        <f t="shared" si="2"/>
        <v>82.969133623842765</v>
      </c>
      <c r="F15" s="38">
        <v>248201.54837999999</v>
      </c>
      <c r="G15" s="20">
        <f t="shared" si="0"/>
        <v>118.65351658045125</v>
      </c>
    </row>
    <row r="16" spans="1:7" ht="15.75" thickBot="1">
      <c r="A16" s="24" t="s">
        <v>23</v>
      </c>
      <c r="B16" s="25" t="s">
        <v>24</v>
      </c>
      <c r="C16" s="26">
        <f>SUM(C17:C18)</f>
        <v>7741</v>
      </c>
      <c r="D16" s="26">
        <f>SUM(D17:D18)</f>
        <v>7741</v>
      </c>
      <c r="E16" s="28">
        <f t="shared" ref="E16:E17" si="3">D16/C16*100</f>
        <v>100</v>
      </c>
      <c r="F16" s="29">
        <f>SUM(F17:F18)</f>
        <v>7547</v>
      </c>
      <c r="G16" s="30"/>
    </row>
    <row r="17" spans="1:7">
      <c r="A17" s="7" t="s">
        <v>25</v>
      </c>
      <c r="B17" s="8" t="s">
        <v>26</v>
      </c>
      <c r="C17" s="15">
        <v>7741</v>
      </c>
      <c r="D17" s="36">
        <v>7741</v>
      </c>
      <c r="E17" s="21">
        <f t="shared" si="3"/>
        <v>100</v>
      </c>
      <c r="F17" s="40">
        <v>7547</v>
      </c>
      <c r="G17" s="18">
        <f t="shared" ref="G17" si="4">D17/F17*100</f>
        <v>102.57055783755133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44550.842720000001</v>
      </c>
      <c r="D19" s="29">
        <f>SUM(D20:D22)</f>
        <v>44158.585179999995</v>
      </c>
      <c r="E19" s="31">
        <f>D19/C19*100</f>
        <v>99.119528349967865</v>
      </c>
      <c r="F19" s="29">
        <f>SUM(F20:F22)</f>
        <v>41629.142330000002</v>
      </c>
      <c r="G19" s="30">
        <f>D19/F19*100</f>
        <v>106.07613491036818</v>
      </c>
    </row>
    <row r="20" spans="1:7">
      <c r="A20" s="7" t="s">
        <v>31</v>
      </c>
      <c r="B20" s="8" t="s">
        <v>163</v>
      </c>
      <c r="C20" s="15">
        <v>1329.4636</v>
      </c>
      <c r="D20" s="40">
        <v>1329.4636</v>
      </c>
      <c r="E20" s="21">
        <f>D20/C20*100</f>
        <v>100</v>
      </c>
      <c r="F20" s="40">
        <v>1386.43968</v>
      </c>
      <c r="G20" s="19"/>
    </row>
    <row r="21" spans="1:7" ht="22.5" customHeight="1">
      <c r="A21" s="3" t="s">
        <v>33</v>
      </c>
      <c r="B21" s="2" t="s">
        <v>32</v>
      </c>
      <c r="C21" s="16">
        <v>28482.449939999999</v>
      </c>
      <c r="D21" s="37">
        <v>28136.165679999998</v>
      </c>
      <c r="E21" s="23">
        <f>D21/C21*100</f>
        <v>98.784218840972358</v>
      </c>
      <c r="F21" s="37">
        <v>24260.141729999999</v>
      </c>
      <c r="G21" s="19">
        <f t="shared" ref="G21:G22" si="5">D21/F21*100</f>
        <v>115.97692211833586</v>
      </c>
    </row>
    <row r="22" spans="1:7" ht="24.75" thickBot="1">
      <c r="A22" s="9" t="s">
        <v>34</v>
      </c>
      <c r="B22" s="10" t="s">
        <v>35</v>
      </c>
      <c r="C22" s="17">
        <v>14738.929179999999</v>
      </c>
      <c r="D22" s="39">
        <v>14692.955900000001</v>
      </c>
      <c r="E22" s="22">
        <f>D22/C22*100</f>
        <v>99.688082631794032</v>
      </c>
      <c r="F22" s="39">
        <v>15982.56092</v>
      </c>
      <c r="G22" s="19">
        <f t="shared" si="5"/>
        <v>91.931174068692371</v>
      </c>
    </row>
    <row r="23" spans="1:7" ht="15.75" thickBot="1">
      <c r="A23" s="24" t="s">
        <v>36</v>
      </c>
      <c r="B23" s="25" t="s">
        <v>37</v>
      </c>
      <c r="C23" s="28">
        <f>SUM(C24:C33)</f>
        <v>631098.69821000006</v>
      </c>
      <c r="D23" s="29">
        <f>SUM(D24:D33)</f>
        <v>436650.06798999995</v>
      </c>
      <c r="E23" s="31">
        <f>D23/C23*100</f>
        <v>69.188871602568781</v>
      </c>
      <c r="F23" s="29">
        <f>SUM(F24:F33)</f>
        <v>351777.96357000002</v>
      </c>
      <c r="G23" s="30">
        <f>D23/F23*100</f>
        <v>124.12661201363493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757.51832999999999</v>
      </c>
      <c r="E27" s="23">
        <f t="shared" ref="E27:E30" si="6">D27/C27*100</f>
        <v>28.045847093669014</v>
      </c>
      <c r="F27" s="37">
        <v>704.95252000000005</v>
      </c>
      <c r="G27" s="19">
        <f t="shared" ref="G27" si="7">D27/F27*100</f>
        <v>107.45664544897294</v>
      </c>
    </row>
    <row r="28" spans="1:7">
      <c r="A28" s="3" t="s">
        <v>46</v>
      </c>
      <c r="B28" s="2" t="s">
        <v>47</v>
      </c>
      <c r="C28" s="16">
        <v>119.55155000000001</v>
      </c>
      <c r="D28" s="37">
        <v>119.55</v>
      </c>
      <c r="E28" s="23">
        <f t="shared" si="6"/>
        <v>99.99870348816053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111549.83682</v>
      </c>
      <c r="E30" s="23">
        <f t="shared" si="6"/>
        <v>39.387462941966156</v>
      </c>
      <c r="F30" s="37"/>
      <c r="G30" s="19"/>
    </row>
    <row r="31" spans="1:7">
      <c r="A31" s="3" t="s">
        <v>52</v>
      </c>
      <c r="B31" s="2" t="s">
        <v>53</v>
      </c>
      <c r="C31" s="16">
        <v>329998.98546</v>
      </c>
      <c r="D31" s="37">
        <v>309465.37104</v>
      </c>
      <c r="E31" s="23">
        <f t="shared" ref="E31:E36" si="8">D31/C31*100</f>
        <v>93.777673470305587</v>
      </c>
      <c r="F31" s="37">
        <v>304381.3187</v>
      </c>
      <c r="G31" s="19">
        <f t="shared" ref="G31:G33" si="9">D31/F31*100</f>
        <v>101.67029052956134</v>
      </c>
    </row>
    <row r="32" spans="1:7">
      <c r="A32" s="3" t="s">
        <v>54</v>
      </c>
      <c r="B32" s="2" t="s">
        <v>55</v>
      </c>
      <c r="C32" s="16">
        <v>8182.3585599999997</v>
      </c>
      <c r="D32" s="37">
        <v>8053.0515500000001</v>
      </c>
      <c r="E32" s="23">
        <f t="shared" si="8"/>
        <v>98.419685362700619</v>
      </c>
      <c r="F32" s="37">
        <v>16679.544040000001</v>
      </c>
      <c r="G32" s="19">
        <f t="shared" si="9"/>
        <v>48.281005348153386</v>
      </c>
    </row>
    <row r="33" spans="1:7" ht="15.75" thickBot="1">
      <c r="A33" s="9" t="s">
        <v>56</v>
      </c>
      <c r="B33" s="10" t="s">
        <v>57</v>
      </c>
      <c r="C33" s="17">
        <v>6885.2716399999999</v>
      </c>
      <c r="D33" s="39">
        <v>6704.7402499999998</v>
      </c>
      <c r="E33" s="22">
        <f t="shared" si="8"/>
        <v>97.378006280083383</v>
      </c>
      <c r="F33" s="39">
        <v>30012.14831</v>
      </c>
      <c r="G33" s="19">
        <f t="shared" si="9"/>
        <v>22.340087689643966</v>
      </c>
    </row>
    <row r="34" spans="1:7" ht="15.75" thickBot="1">
      <c r="A34" s="24" t="s">
        <v>58</v>
      </c>
      <c r="B34" s="25" t="s">
        <v>59</v>
      </c>
      <c r="C34" s="28">
        <f>SUM(C35:C39)</f>
        <v>627958.34210999997</v>
      </c>
      <c r="D34" s="29">
        <f>SUM(D35:D39)</f>
        <v>554113.67116000003</v>
      </c>
      <c r="E34" s="31">
        <f>D34/C34*100</f>
        <v>88.240514378410069</v>
      </c>
      <c r="F34" s="29">
        <f>SUM(F35:F39)</f>
        <v>258820.0289</v>
      </c>
      <c r="G34" s="30">
        <f>D34/F34*100</f>
        <v>214.09226848285851</v>
      </c>
    </row>
    <row r="35" spans="1:7">
      <c r="A35" s="7" t="s">
        <v>60</v>
      </c>
      <c r="B35" s="8" t="s">
        <v>61</v>
      </c>
      <c r="C35" s="15">
        <v>45640.682659999999</v>
      </c>
      <c r="D35" s="40">
        <v>44506.985959999998</v>
      </c>
      <c r="E35" s="21">
        <f t="shared" si="8"/>
        <v>97.516039125782868</v>
      </c>
      <c r="F35" s="40">
        <v>38530.877050000003</v>
      </c>
      <c r="G35" s="19">
        <f t="shared" ref="G35:G37" si="10">D35/F35*100</f>
        <v>115.50992182774618</v>
      </c>
    </row>
    <row r="36" spans="1:7">
      <c r="A36" s="3" t="s">
        <v>62</v>
      </c>
      <c r="B36" s="2" t="s">
        <v>63</v>
      </c>
      <c r="C36" s="16">
        <v>691.73206000000005</v>
      </c>
      <c r="D36" s="37">
        <v>691.73206000000005</v>
      </c>
      <c r="E36" s="23">
        <f t="shared" si="8"/>
        <v>100</v>
      </c>
      <c r="F36" s="37"/>
      <c r="G36" s="19"/>
    </row>
    <row r="37" spans="1:7">
      <c r="A37" s="3" t="s">
        <v>64</v>
      </c>
      <c r="B37" s="2" t="s">
        <v>65</v>
      </c>
      <c r="C37" s="16">
        <v>580745.92738999997</v>
      </c>
      <c r="D37" s="37">
        <v>508056.88682999997</v>
      </c>
      <c r="E37" s="23">
        <f t="shared" ref="E37" si="11">D37/C37*100</f>
        <v>87.483504036493116</v>
      </c>
      <c r="F37" s="37">
        <v>219663.60251999999</v>
      </c>
      <c r="G37" s="19">
        <f t="shared" si="10"/>
        <v>231.28860721645603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858.06631000000004</v>
      </c>
      <c r="E39" s="22">
        <f>D39/C39*100</f>
        <v>97.50753522727274</v>
      </c>
      <c r="F39" s="39">
        <v>625.54933000000005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130.023</v>
      </c>
      <c r="D40" s="29">
        <f>SUM(D41:D42)</f>
        <v>130.023</v>
      </c>
      <c r="E40" s="31">
        <f t="shared" ref="E40:E41" si="12">D40/C40*100</f>
        <v>100</v>
      </c>
      <c r="F40" s="29">
        <f>SUM(F41:F42)</f>
        <v>136.1602</v>
      </c>
      <c r="G40" s="30"/>
    </row>
    <row r="41" spans="1:7">
      <c r="A41" s="7" t="s">
        <v>72</v>
      </c>
      <c r="B41" s="8" t="s">
        <v>73</v>
      </c>
      <c r="C41" s="15">
        <v>130.023</v>
      </c>
      <c r="D41" s="40">
        <v>130.023</v>
      </c>
      <c r="E41" s="21">
        <f t="shared" si="12"/>
        <v>100</v>
      </c>
      <c r="F41" s="40">
        <v>136.1602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2904024.98765</v>
      </c>
      <c r="D43" s="29">
        <f>SUM(D44:D51)</f>
        <v>2841680.4110599998</v>
      </c>
      <c r="E43" s="31">
        <f>D43/C43*100</f>
        <v>97.853166661611596</v>
      </c>
      <c r="F43" s="29">
        <f>SUM(F44:F51)</f>
        <v>2049327.3881999999</v>
      </c>
      <c r="G43" s="30">
        <f>D43/F43*100</f>
        <v>138.66405277274671</v>
      </c>
    </row>
    <row r="44" spans="1:7">
      <c r="A44" s="7" t="s">
        <v>78</v>
      </c>
      <c r="B44" s="8" t="s">
        <v>79</v>
      </c>
      <c r="C44" s="15">
        <v>1582040.87298</v>
      </c>
      <c r="D44" s="40">
        <v>1544637.66438</v>
      </c>
      <c r="E44" s="21">
        <f t="shared" ref="E44:E46" si="13">D44/C44*100</f>
        <v>97.635762182961443</v>
      </c>
      <c r="F44" s="40">
        <v>875676.60644</v>
      </c>
      <c r="G44" s="18">
        <f t="shared" ref="G44:G46" si="14">D44/F44*100</f>
        <v>176.39361986151633</v>
      </c>
    </row>
    <row r="45" spans="1:7">
      <c r="A45" s="3" t="s">
        <v>80</v>
      </c>
      <c r="B45" s="2" t="s">
        <v>81</v>
      </c>
      <c r="C45" s="16">
        <v>1014628.30566</v>
      </c>
      <c r="D45" s="37">
        <v>999574.13801</v>
      </c>
      <c r="E45" s="23">
        <f t="shared" si="13"/>
        <v>98.516287435899258</v>
      </c>
      <c r="F45" s="37">
        <v>951062.47395999997</v>
      </c>
      <c r="G45" s="19">
        <f t="shared" si="14"/>
        <v>105.10078626570227</v>
      </c>
    </row>
    <row r="46" spans="1:7">
      <c r="A46" s="3" t="s">
        <v>82</v>
      </c>
      <c r="B46" s="2" t="s">
        <v>83</v>
      </c>
      <c r="C46" s="16">
        <v>218929.05741000001</v>
      </c>
      <c r="D46" s="37">
        <v>216140.80611</v>
      </c>
      <c r="E46" s="23">
        <f t="shared" si="13"/>
        <v>98.726413326314059</v>
      </c>
      <c r="F46" s="37">
        <v>147848.70274000001</v>
      </c>
      <c r="G46" s="19">
        <f t="shared" si="14"/>
        <v>146.19053268941792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10883.97856</v>
      </c>
      <c r="D50" s="37">
        <v>10883.975469999999</v>
      </c>
      <c r="E50" s="23">
        <f t="shared" ref="E50:E51" si="15">D50/C50*100</f>
        <v>99.999971609646394</v>
      </c>
      <c r="F50" s="37">
        <v>16315.86175</v>
      </c>
      <c r="G50" s="19">
        <f t="shared" ref="G50:G54" si="16">D50/F50*100</f>
        <v>66.707941246192519</v>
      </c>
    </row>
    <row r="51" spans="1:7" ht="15.75" thickBot="1">
      <c r="A51" s="9" t="s">
        <v>92</v>
      </c>
      <c r="B51" s="10" t="s">
        <v>93</v>
      </c>
      <c r="C51" s="17">
        <v>77542.77304</v>
      </c>
      <c r="D51" s="39">
        <v>70443.827090000006</v>
      </c>
      <c r="E51" s="22">
        <f t="shared" si="15"/>
        <v>90.845122412196886</v>
      </c>
      <c r="F51" s="39">
        <v>58423.743309999998</v>
      </c>
      <c r="G51" s="20">
        <f t="shared" si="16"/>
        <v>120.57397061366078</v>
      </c>
    </row>
    <row r="52" spans="1:7" ht="15.75" thickBot="1">
      <c r="A52" s="24" t="s">
        <v>94</v>
      </c>
      <c r="B52" s="25" t="s">
        <v>95</v>
      </c>
      <c r="C52" s="28">
        <f>SUM(C53:C54)</f>
        <v>149423.93204000001</v>
      </c>
      <c r="D52" s="29">
        <f>SUM(D53:D54)</f>
        <v>149297.10707</v>
      </c>
      <c r="E52" s="31">
        <f>D52/C52*100</f>
        <v>99.915124057927969</v>
      </c>
      <c r="F52" s="29">
        <f>SUM(F53:F54)</f>
        <v>150487.00092000002</v>
      </c>
      <c r="G52" s="30">
        <f>D52/F52*100</f>
        <v>99.20930456270267</v>
      </c>
    </row>
    <row r="53" spans="1:7">
      <c r="A53" s="7" t="s">
        <v>96</v>
      </c>
      <c r="B53" s="8" t="s">
        <v>97</v>
      </c>
      <c r="C53" s="15">
        <v>142800.31473000001</v>
      </c>
      <c r="D53" s="40">
        <v>142687.36863000001</v>
      </c>
      <c r="E53" s="21">
        <f t="shared" ref="E53:E54" si="17">D53/C53*100</f>
        <v>99.920906266758905</v>
      </c>
      <c r="F53" s="40">
        <v>144558.57432000001</v>
      </c>
      <c r="G53" s="18">
        <f t="shared" si="16"/>
        <v>98.705572672667728</v>
      </c>
    </row>
    <row r="54" spans="1:7" ht="15.75" thickBot="1">
      <c r="A54" s="9" t="s">
        <v>98</v>
      </c>
      <c r="B54" s="10" t="s">
        <v>99</v>
      </c>
      <c r="C54" s="17">
        <v>6623.6173099999996</v>
      </c>
      <c r="D54" s="39">
        <v>6609.7384400000001</v>
      </c>
      <c r="E54" s="22">
        <f t="shared" si="17"/>
        <v>99.790463890795039</v>
      </c>
      <c r="F54" s="39">
        <v>5928.4265999999998</v>
      </c>
      <c r="G54" s="20">
        <f t="shared" si="16"/>
        <v>111.49228768388564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917888.41147000005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917888.41147000005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120168.3247</v>
      </c>
      <c r="D63" s="29">
        <f>SUM(D64:D68)</f>
        <v>119605.49788</v>
      </c>
      <c r="E63" s="31">
        <f t="shared" ref="E63:E64" si="18">D63/C63*100</f>
        <v>99.531634628838262</v>
      </c>
      <c r="F63" s="29">
        <f>SUM(F64:F68)</f>
        <v>132692.73465999999</v>
      </c>
      <c r="G63" s="30"/>
    </row>
    <row r="64" spans="1:7">
      <c r="A64" s="7" t="s">
        <v>118</v>
      </c>
      <c r="B64" s="8" t="s">
        <v>119</v>
      </c>
      <c r="C64" s="15">
        <v>6648.5139600000002</v>
      </c>
      <c r="D64" s="40">
        <v>6648.5139600000002</v>
      </c>
      <c r="E64" s="21">
        <f t="shared" si="18"/>
        <v>100</v>
      </c>
      <c r="F64" s="40">
        <v>6238.3608299999996</v>
      </c>
      <c r="G64" s="18">
        <f t="shared" ref="G64" si="19">D64/F64*100</f>
        <v>106.57469391683136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18804.34762</v>
      </c>
      <c r="D66" s="37">
        <v>18669.624739999999</v>
      </c>
      <c r="E66" s="23">
        <f t="shared" ref="E66:E67" si="20">D66/C66*100</f>
        <v>99.283554618737682</v>
      </c>
      <c r="F66" s="37">
        <v>39806.213969999997</v>
      </c>
      <c r="G66" s="18">
        <f t="shared" ref="G66:G67" si="21">D66/F66*100</f>
        <v>46.901282181898495</v>
      </c>
    </row>
    <row r="67" spans="1:7">
      <c r="A67" s="3" t="s">
        <v>124</v>
      </c>
      <c r="B67" s="2" t="s">
        <v>125</v>
      </c>
      <c r="C67" s="16">
        <v>94715.46312</v>
      </c>
      <c r="D67" s="37">
        <v>94287.359179999999</v>
      </c>
      <c r="E67" s="23">
        <f t="shared" si="20"/>
        <v>99.548010508635102</v>
      </c>
      <c r="F67" s="37">
        <v>86648.15986</v>
      </c>
      <c r="G67" s="18">
        <f t="shared" si="21"/>
        <v>108.81634339649322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151525.67336000002</v>
      </c>
      <c r="D69" s="29">
        <f>SUM(D70:D73)</f>
        <v>151485.31265000001</v>
      </c>
      <c r="E69" s="31">
        <f>D69/C69*100</f>
        <v>99.97336378113026</v>
      </c>
      <c r="F69" s="29">
        <f>SUM(F70:F73)</f>
        <v>141697.42149000001</v>
      </c>
      <c r="G69" s="30">
        <f>D69/F69*100</f>
        <v>106.90760005162885</v>
      </c>
    </row>
    <row r="70" spans="1:7">
      <c r="A70" s="7" t="s">
        <v>130</v>
      </c>
      <c r="B70" s="8" t="s">
        <v>131</v>
      </c>
      <c r="C70" s="15">
        <v>107181.96904</v>
      </c>
      <c r="D70" s="40">
        <v>107141.60833</v>
      </c>
      <c r="E70" s="21">
        <f t="shared" ref="E70:E71" si="22">D70/C70*100</f>
        <v>99.962343750202123</v>
      </c>
      <c r="F70" s="40">
        <v>104963.96394</v>
      </c>
      <c r="G70" s="18">
        <f t="shared" ref="G70:G73" si="23">D70/F70*100</f>
        <v>102.07465906227094</v>
      </c>
    </row>
    <row r="71" spans="1:7">
      <c r="A71" s="3" t="s">
        <v>132</v>
      </c>
      <c r="B71" s="2" t="s">
        <v>133</v>
      </c>
      <c r="C71" s="16">
        <v>18891.653600000001</v>
      </c>
      <c r="D71" s="37">
        <v>18891.653600000001</v>
      </c>
      <c r="E71" s="23">
        <f t="shared" si="22"/>
        <v>100</v>
      </c>
      <c r="F71" s="37">
        <v>16816.451799999999</v>
      </c>
      <c r="G71" s="18">
        <f t="shared" si="23"/>
        <v>112.34030712709564</v>
      </c>
    </row>
    <row r="72" spans="1:7">
      <c r="A72" s="3" t="s">
        <v>134</v>
      </c>
      <c r="B72" s="2" t="s">
        <v>135</v>
      </c>
      <c r="C72" s="17">
        <v>20000</v>
      </c>
      <c r="D72" s="39">
        <v>20000</v>
      </c>
      <c r="E72" s="22">
        <f>D72/C72*100</f>
        <v>100</v>
      </c>
      <c r="F72" s="39">
        <v>15000</v>
      </c>
      <c r="G72" s="18">
        <f t="shared" si="23"/>
        <v>133.33333333333331</v>
      </c>
    </row>
    <row r="73" spans="1:7" ht="15.75" thickBot="1">
      <c r="A73" s="9" t="s">
        <v>136</v>
      </c>
      <c r="B73" s="10" t="s">
        <v>137</v>
      </c>
      <c r="C73" s="17">
        <v>5452.0507200000002</v>
      </c>
      <c r="D73" s="39">
        <v>5452.0507200000002</v>
      </c>
      <c r="E73" s="22">
        <f>D73/C73*100</f>
        <v>100</v>
      </c>
      <c r="F73" s="39">
        <v>4917.0057500000003</v>
      </c>
      <c r="G73" s="20">
        <f t="shared" si="23"/>
        <v>110.88152012024797</v>
      </c>
    </row>
    <row r="74" spans="1:7" ht="15.75" thickBot="1">
      <c r="A74" s="24" t="s">
        <v>138</v>
      </c>
      <c r="B74" s="25" t="s">
        <v>139</v>
      </c>
      <c r="C74" s="28">
        <f>SUM(C75:C77)</f>
        <v>6555.1</v>
      </c>
      <c r="D74" s="29">
        <f>SUM(D75:D77)</f>
        <v>6471.1</v>
      </c>
      <c r="E74" s="31">
        <f>D74/C74*100</f>
        <v>98.718555018230077</v>
      </c>
      <c r="F74" s="29">
        <f>SUM(F75:F77)</f>
        <v>7143.9768000000004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6555.1</v>
      </c>
      <c r="D77" s="39">
        <v>6471.1</v>
      </c>
      <c r="E77" s="22">
        <f>D77/C77*100</f>
        <v>98.718555018230077</v>
      </c>
      <c r="F77" s="39">
        <v>7143.9768000000004</v>
      </c>
      <c r="G77" s="18">
        <f t="shared" ref="G77" si="24">D77/F77*100</f>
        <v>90.581201215547054</v>
      </c>
    </row>
    <row r="78" spans="1:7" ht="15.75" thickBot="1">
      <c r="A78" s="24" t="s">
        <v>146</v>
      </c>
      <c r="B78" s="25" t="s">
        <v>147</v>
      </c>
      <c r="C78" s="28">
        <f>SUM(C79)</f>
        <v>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2023-01-25T08:31:06Z</dcterms:modified>
</cp:coreProperties>
</file>