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G31" l="1"/>
  <c r="D21"/>
  <c r="G33" l="1"/>
  <c r="E31"/>
  <c r="E33"/>
  <c r="D30"/>
  <c r="E28"/>
  <c r="E27"/>
  <c r="C21"/>
  <c r="C6"/>
  <c r="C5"/>
  <c r="G28"/>
  <c r="G27"/>
  <c r="C29" l="1"/>
  <c r="C30"/>
  <c r="E30" s="1"/>
  <c r="F30"/>
  <c r="G30" s="1"/>
  <c r="G32"/>
  <c r="G26"/>
  <c r="G25"/>
  <c r="G24"/>
  <c r="G23"/>
  <c r="G22"/>
  <c r="G19"/>
  <c r="G18"/>
  <c r="G17"/>
  <c r="G15"/>
  <c r="G13"/>
  <c r="G12"/>
  <c r="G10"/>
  <c r="G8"/>
  <c r="F16"/>
  <c r="D29"/>
  <c r="D9"/>
  <c r="E8"/>
  <c r="E10"/>
  <c r="F29"/>
  <c r="E32"/>
  <c r="E29" l="1"/>
  <c r="G29"/>
  <c r="F7"/>
  <c r="F11"/>
  <c r="G9"/>
  <c r="E26"/>
  <c r="E25"/>
  <c r="E24"/>
  <c r="E23"/>
  <c r="E22"/>
  <c r="E19"/>
  <c r="E18"/>
  <c r="E17"/>
  <c r="E15"/>
  <c r="E13"/>
  <c r="E12"/>
  <c r="D7"/>
  <c r="D11"/>
  <c r="D16"/>
  <c r="G16" s="1"/>
  <c r="C16"/>
  <c r="C11"/>
  <c r="C9"/>
  <c r="E9" s="1"/>
  <c r="C7"/>
  <c r="F6" l="1"/>
  <c r="D6"/>
  <c r="D5" s="1"/>
  <c r="C4"/>
  <c r="F5"/>
  <c r="F4" s="1"/>
  <c r="G7"/>
  <c r="G21"/>
  <c r="G11"/>
  <c r="E21"/>
  <c r="E7"/>
  <c r="E11"/>
  <c r="E16"/>
  <c r="D4" l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<sst xmlns="http://schemas.openxmlformats.org/spreadsheetml/2006/main" count="69" uniqueCount="69">
  <si>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</si>
  <si>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</si>
  <si>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</si>
  <si>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</si>
  <si>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</si>
  <si>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</si>
  <si>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</si>
  <si>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</si>
  <si>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</si>
  <si>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</si>
  <si>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</si>
  <si>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</si>
  <si>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</si>
  <si>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</si>
  <si>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</si>
  <si>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</si>
  <si>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</si>
  <si>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</si>
  <si>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</si>
  <si>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</si>
  <si>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</si>
  <si>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</si>
  <si>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</si>
  <si>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</si>
  <si>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</si>
  <si>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</si>
  <si>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</si>
  <si>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</si>
  <si>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</si>
  <si>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</si>
  <si>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</si>
  <si>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</si>
  <si>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</si>
  <si>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</si>
  <si>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</si>
  <si>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</si>
  <si>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</si>
  <si>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</si>
  <si>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</si>
  <si>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</si>
  <si>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</si>
  <si>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</si>
  <si>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</si>
  <si>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</si>
  <si>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</si>
  <si>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</si>
  <si>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</si>
  <si>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</si>
  <si>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</si>
  <si>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</si>
  <si>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</si>
  <si>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</si>
  <si>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</si>
  <si>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</si>
  <si>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</si>
  <si>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</si>
  <si>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</si>
  <si>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</si>
  <si>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2019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</si>
  <si>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1 05 03010 001 0000 110</t>
  </si>
  <si>
    <t>Единый сельскохозяйственный налог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</si>
  <si>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</si>
  <si>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</si>
  <si>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</si>
  <si>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1 17 05040 00 0000 180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</si>
  <si>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01.11.2019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</si>
  <si>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01.11.2019</t>
    </r>
    <r>
      <rPr>
        <sz val="9"/>
        <color rgb="FF000000"/>
        <rFont val="Calibri"/>
        <family val="2"/>
        <charset val="204"/>
      </rPr>
      <t>,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</si>
  <si>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01.11.2019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</si>
  <si>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01.11.2018</t>
    </r>
    <r>
      <rPr>
        <b/>
        <sz val="9"/>
        <color rgb="FF000000"/>
        <rFont val="Calibri"/>
        <family val="2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</si>
</sst>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zoomScaleNormal="100" workbookViewId="0">
      <selection activeCell="J28" sqref="J28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</cols>
  <sheetData>
    <row r="1" spans="1:7" ht="32.25" customHeight="1">
      <c r="A1" s="15" t="s">
        <v>65</v>
      </c>
      <c r="B1" s="15"/>
      <c r="C1" s="15"/>
      <c r="D1" s="15"/>
      <c r="E1" s="15"/>
      <c r="F1" s="15"/>
      <c r="G1" s="15"/>
    </row>
    <row r="3" spans="1:7" ht="86.25" customHeight="1">
      <c r="A3" s="5" t="s">
        <v>0</v>
      </c>
      <c r="B3" s="5" t="s">
        <v>1</v>
      </c>
      <c r="C3" s="5" t="s">
        <v>58</v>
      </c>
      <c r="D3" s="2" t="s">
        <v>66</v>
      </c>
      <c r="E3" s="5" t="s">
        <v>67</v>
      </c>
      <c r="F3" s="5" t="s">
        <v>68</v>
      </c>
      <c r="G3" s="5" t="s">
        <v>2</v>
      </c>
    </row>
    <row r="4" spans="1:7" ht="24.95" customHeight="1">
      <c r="A4" s="2"/>
      <c r="B4" s="3" t="s">
        <v>3</v>
      </c>
      <c r="C4" s="4">
        <f>SUM(C5,C29)</f>
        <v>3294837.2299999995</v>
      </c>
      <c r="D4" s="4">
        <f>SUM(D5,D29)</f>
        <v>2450310.9000000004</v>
      </c>
      <c r="E4" s="13">
        <f t="shared" ref="E4" si="0">D4/C4/100%</f>
        <v>0.74368192689142365</v>
      </c>
      <c r="F4" s="4">
        <f>SUM(F5,F29)</f>
        <v>2272041</v>
      </c>
      <c r="G4" s="14">
        <f>D4/F4</f>
        <v>1.0784624485209555</v>
      </c>
    </row>
    <row r="5" spans="1:7" ht="24.95" customHeight="1">
      <c r="A5" s="5" t="s">
        <v>4</v>
      </c>
      <c r="B5" s="3" t="s">
        <v>5</v>
      </c>
      <c r="C5" s="4">
        <f>SUM(C6,C21)</f>
        <v>1466854.68</v>
      </c>
      <c r="D5" s="4">
        <f>SUM(D6,D21)</f>
        <v>1210980.6000000001</v>
      </c>
      <c r="E5" s="13">
        <f t="shared" ref="E5" si="1">D5/C5/100%</f>
        <v>0.82556276126821249</v>
      </c>
      <c r="F5" s="4">
        <f>SUM(F6,F21)</f>
        <v>1135371.5</v>
      </c>
      <c r="G5" s="14">
        <f t="shared" ref="G5:G33" si="2">D5/F5</f>
        <v>1.0665941500205001</v>
      </c>
    </row>
    <row r="6" spans="1:7" ht="24.95" customHeight="1">
      <c r="A6" s="5"/>
      <c r="B6" s="6" t="s">
        <v>6</v>
      </c>
      <c r="C6" s="7">
        <f>SUM(C7,C9,C11,C16,C19:C20)</f>
        <v>1032505</v>
      </c>
      <c r="D6" s="7">
        <f>SUM(D7,D9,D11,D16,D19:D20)</f>
        <v>898807.60000000009</v>
      </c>
      <c r="E6" s="11">
        <f t="shared" ref="E6:E10" si="3">D6/C6/100%</f>
        <v>0.87051161979845137</v>
      </c>
      <c r="F6" s="7">
        <f>SUM(F7,F9,F11,F16,F19:F20)</f>
        <v>817471.3</v>
      </c>
      <c r="G6" s="12">
        <f t="shared" si="2"/>
        <v>1.0994974380140319</v>
      </c>
    </row>
    <row r="7" spans="1:7" ht="24.95" customHeight="1">
      <c r="A7" s="5" t="s">
        <v>7</v>
      </c>
      <c r="B7" s="3" t="s">
        <v>8</v>
      </c>
      <c r="C7" s="4">
        <f>SUM(C8)</f>
        <v>388866.6</v>
      </c>
      <c r="D7" s="4">
        <f>SUM(D8)</f>
        <v>303636</v>
      </c>
      <c r="E7" s="13">
        <f t="shared" si="3"/>
        <v>0.78082303802897968</v>
      </c>
      <c r="F7" s="4">
        <f>SUM(F8)</f>
        <v>289571.20000000001</v>
      </c>
      <c r="G7" s="14">
        <f t="shared" si="2"/>
        <v>1.0485711286205257</v>
      </c>
    </row>
    <row r="8" spans="1:7" ht="24.95" customHeight="1">
      <c r="A8" s="2" t="s">
        <v>9</v>
      </c>
      <c r="B8" s="6" t="s">
        <v>10</v>
      </c>
      <c r="C8" s="7">
        <v>388866.6</v>
      </c>
      <c r="D8" s="8">
        <v>303636</v>
      </c>
      <c r="E8" s="11">
        <f t="shared" si="3"/>
        <v>0.78082303802897968</v>
      </c>
      <c r="F8" s="8">
        <v>289571.20000000001</v>
      </c>
      <c r="G8" s="12">
        <f t="shared" si="2"/>
        <v>1.0485711286205257</v>
      </c>
    </row>
    <row r="9" spans="1:7" ht="24.95" customHeight="1">
      <c r="A9" s="5" t="s">
        <v>11</v>
      </c>
      <c r="B9" s="3" t="s">
        <v>12</v>
      </c>
      <c r="C9" s="4">
        <f>SUM(C10)</f>
        <v>3653</v>
      </c>
      <c r="D9" s="4">
        <f>SUM(D10)</f>
        <v>3584.8</v>
      </c>
      <c r="E9" s="13">
        <f t="shared" si="3"/>
        <v>0.98133041335888316</v>
      </c>
      <c r="F9" s="4">
        <v>3095.5</v>
      </c>
      <c r="G9" s="14">
        <f t="shared" si="2"/>
        <v>1.1580681634630916</v>
      </c>
    </row>
    <row r="10" spans="1:7" ht="24.95" customHeight="1">
      <c r="A10" s="2" t="s">
        <v>13</v>
      </c>
      <c r="B10" s="6" t="s">
        <v>14</v>
      </c>
      <c r="C10" s="7">
        <v>3653</v>
      </c>
      <c r="D10" s="7">
        <v>3584.8</v>
      </c>
      <c r="E10" s="11">
        <f t="shared" si="3"/>
        <v>0.98133041335888316</v>
      </c>
      <c r="F10" s="7">
        <v>3095.5</v>
      </c>
      <c r="G10" s="12">
        <f t="shared" si="2"/>
        <v>1.1580681634630916</v>
      </c>
    </row>
    <row r="11" spans="1:7" ht="24.95" customHeight="1">
      <c r="A11" s="5" t="s">
        <v>15</v>
      </c>
      <c r="B11" s="3" t="s">
        <v>16</v>
      </c>
      <c r="C11" s="4">
        <f>SUM(C12:C15)</f>
        <v>361470</v>
      </c>
      <c r="D11" s="4">
        <f>SUM(D12:D15)</f>
        <v>385400</v>
      </c>
      <c r="E11" s="13">
        <f t="shared" ref="E11:E18" si="4">D11/C11/100%</f>
        <v>1.0662018978061802</v>
      </c>
      <c r="F11" s="4">
        <f>SUM(F12:F15)</f>
        <v>331225.59999999998</v>
      </c>
      <c r="G11" s="14">
        <f t="shared" si="2"/>
        <v>1.1635574061908258</v>
      </c>
    </row>
    <row r="12" spans="1:7" ht="24.95" customHeight="1">
      <c r="A12" s="2" t="s">
        <v>17</v>
      </c>
      <c r="B12" s="6" t="s">
        <v>18</v>
      </c>
      <c r="C12" s="7">
        <v>278831</v>
      </c>
      <c r="D12" s="8">
        <v>316867.09999999998</v>
      </c>
      <c r="E12" s="11">
        <f t="shared" si="4"/>
        <v>1.1364127374646291</v>
      </c>
      <c r="F12" s="8">
        <v>255310.2</v>
      </c>
      <c r="G12" s="12">
        <f t="shared" si="2"/>
        <v>1.2411063091094674</v>
      </c>
    </row>
    <row r="13" spans="1:7" ht="24.95" customHeight="1">
      <c r="A13" s="2" t="s">
        <v>57</v>
      </c>
      <c r="B13" s="6" t="s">
        <v>54</v>
      </c>
      <c r="C13" s="7">
        <v>57077</v>
      </c>
      <c r="D13" s="8">
        <v>56616.4</v>
      </c>
      <c r="E13" s="11">
        <f t="shared" si="4"/>
        <v>0.99193019955498718</v>
      </c>
      <c r="F13" s="8">
        <v>61395.7</v>
      </c>
      <c r="G13" s="12">
        <f t="shared" si="2"/>
        <v>0.92215578615440497</v>
      </c>
    </row>
    <row r="14" spans="1:7" ht="24.95" customHeight="1">
      <c r="A14" s="2" t="s">
        <v>59</v>
      </c>
      <c r="B14" s="6" t="s">
        <v>60</v>
      </c>
      <c r="C14" s="7">
        <v>0</v>
      </c>
      <c r="D14" s="8">
        <v>50.7</v>
      </c>
      <c r="E14" s="11"/>
      <c r="F14" s="8">
        <v>2.1</v>
      </c>
      <c r="G14" s="12"/>
    </row>
    <row r="15" spans="1:7" ht="24.95" customHeight="1">
      <c r="A15" s="2" t="s">
        <v>55</v>
      </c>
      <c r="B15" s="6" t="s">
        <v>56</v>
      </c>
      <c r="C15" s="7">
        <v>25562</v>
      </c>
      <c r="D15" s="8">
        <v>11865.8</v>
      </c>
      <c r="E15" s="11">
        <f t="shared" si="4"/>
        <v>0.46419685470620448</v>
      </c>
      <c r="F15" s="8">
        <v>14517.6</v>
      </c>
      <c r="G15" s="12">
        <f t="shared" si="2"/>
        <v>0.81733895409709589</v>
      </c>
    </row>
    <row r="16" spans="1:7" ht="24.95" customHeight="1">
      <c r="A16" s="5" t="s">
        <v>19</v>
      </c>
      <c r="B16" s="3" t="s">
        <v>20</v>
      </c>
      <c r="C16" s="4">
        <f>SUM(C17:C18)</f>
        <v>267095</v>
      </c>
      <c r="D16" s="4">
        <f>SUM(D17:D18)</f>
        <v>192361.90000000002</v>
      </c>
      <c r="E16" s="13">
        <f t="shared" si="4"/>
        <v>0.72020030326288409</v>
      </c>
      <c r="F16" s="4">
        <f>SUM(F17:F18)</f>
        <v>183927.2</v>
      </c>
      <c r="G16" s="14">
        <f t="shared" si="2"/>
        <v>1.0458589050450395</v>
      </c>
    </row>
    <row r="17" spans="1:7" ht="24.95" customHeight="1">
      <c r="A17" s="2" t="s">
        <v>51</v>
      </c>
      <c r="B17" s="6" t="s">
        <v>50</v>
      </c>
      <c r="C17" s="7">
        <v>98684</v>
      </c>
      <c r="D17" s="8">
        <v>46635.7</v>
      </c>
      <c r="E17" s="11">
        <f t="shared" si="4"/>
        <v>0.47257610149568319</v>
      </c>
      <c r="F17" s="8">
        <v>36540.5</v>
      </c>
      <c r="G17" s="12">
        <f t="shared" si="2"/>
        <v>1.2762742710143538</v>
      </c>
    </row>
    <row r="18" spans="1:7" ht="24.95" customHeight="1">
      <c r="A18" s="2" t="s">
        <v>53</v>
      </c>
      <c r="B18" s="6" t="s">
        <v>52</v>
      </c>
      <c r="C18" s="7">
        <v>168411</v>
      </c>
      <c r="D18" s="7">
        <v>145726.20000000001</v>
      </c>
      <c r="E18" s="11">
        <f t="shared" si="4"/>
        <v>0.86530096015105906</v>
      </c>
      <c r="F18" s="7">
        <v>147386.70000000001</v>
      </c>
      <c r="G18" s="12">
        <f t="shared" si="2"/>
        <v>0.98873371884980121</v>
      </c>
    </row>
    <row r="19" spans="1:7" ht="24.95" customHeight="1">
      <c r="A19" s="5" t="s">
        <v>21</v>
      </c>
      <c r="B19" s="3" t="s">
        <v>22</v>
      </c>
      <c r="C19" s="4">
        <v>11420.4</v>
      </c>
      <c r="D19" s="9">
        <v>13819.5</v>
      </c>
      <c r="E19" s="13">
        <f t="shared" ref="E19" si="5">D19/C19/100%</f>
        <v>1.2100714510875277</v>
      </c>
      <c r="F19" s="9">
        <v>9646.7999999999993</v>
      </c>
      <c r="G19" s="14">
        <f t="shared" si="2"/>
        <v>1.432547580544844</v>
      </c>
    </row>
    <row r="20" spans="1:7" ht="24.95" customHeight="1">
      <c r="A20" s="5" t="s">
        <v>23</v>
      </c>
      <c r="B20" s="3" t="s">
        <v>24</v>
      </c>
      <c r="C20" s="4">
        <v>0</v>
      </c>
      <c r="D20" s="9">
        <v>5.4</v>
      </c>
      <c r="E20" s="13">
        <v>0</v>
      </c>
      <c r="F20" s="9">
        <v>5</v>
      </c>
      <c r="G20" s="14">
        <v>0</v>
      </c>
    </row>
    <row r="21" spans="1:7" ht="24.95" customHeight="1">
      <c r="A21" s="2"/>
      <c r="B21" s="6" t="s">
        <v>25</v>
      </c>
      <c r="C21" s="4">
        <f>SUM(C22:C27)</f>
        <v>434349.68</v>
      </c>
      <c r="D21" s="4">
        <f>SUM(D22:D27)</f>
        <v>312173.00000000006</v>
      </c>
      <c r="E21" s="13">
        <f t="shared" ref="E21:E25" si="6">D21/C21/100%</f>
        <v>0.71871354895438178</v>
      </c>
      <c r="F21" s="4">
        <f>SUM(F22:F27)</f>
        <v>317900.19999999995</v>
      </c>
      <c r="G21" s="14">
        <f t="shared" si="2"/>
        <v>0.98198428311778385</v>
      </c>
    </row>
    <row r="22" spans="1:7" ht="24.95" customHeight="1">
      <c r="A22" s="5" t="s">
        <v>26</v>
      </c>
      <c r="B22" s="3" t="s">
        <v>27</v>
      </c>
      <c r="C22" s="4">
        <v>337148</v>
      </c>
      <c r="D22" s="9">
        <v>230577.6</v>
      </c>
      <c r="E22" s="13">
        <f t="shared" si="6"/>
        <v>0.68390617770237405</v>
      </c>
      <c r="F22" s="9">
        <v>235139.9</v>
      </c>
      <c r="G22" s="14">
        <f t="shared" si="2"/>
        <v>0.98059750812176072</v>
      </c>
    </row>
    <row r="23" spans="1:7" ht="24.95" customHeight="1">
      <c r="A23" s="5" t="s">
        <v>28</v>
      </c>
      <c r="B23" s="3" t="s">
        <v>29</v>
      </c>
      <c r="C23" s="4">
        <v>910</v>
      </c>
      <c r="D23" s="9">
        <v>512.70000000000005</v>
      </c>
      <c r="E23" s="13">
        <f t="shared" si="6"/>
        <v>0.56340659340659349</v>
      </c>
      <c r="F23" s="9">
        <v>739.9</v>
      </c>
      <c r="G23" s="14">
        <f t="shared" si="2"/>
        <v>0.69293147722665238</v>
      </c>
    </row>
    <row r="24" spans="1:7" ht="24.95" customHeight="1">
      <c r="A24" s="5" t="s">
        <v>30</v>
      </c>
      <c r="B24" s="3" t="s">
        <v>31</v>
      </c>
      <c r="C24" s="4">
        <v>8682</v>
      </c>
      <c r="D24" s="9">
        <v>8401.5</v>
      </c>
      <c r="E24" s="13">
        <f t="shared" si="6"/>
        <v>0.96769177608845891</v>
      </c>
      <c r="F24" s="9">
        <v>6260.7</v>
      </c>
      <c r="G24" s="14">
        <f t="shared" si="2"/>
        <v>1.3419425942785952</v>
      </c>
    </row>
    <row r="25" spans="1:7" ht="24.95" customHeight="1">
      <c r="A25" s="5" t="s">
        <v>32</v>
      </c>
      <c r="B25" s="3" t="s">
        <v>33</v>
      </c>
      <c r="C25" s="4">
        <v>50999.5</v>
      </c>
      <c r="D25" s="9">
        <v>42032.800000000003</v>
      </c>
      <c r="E25" s="13">
        <f t="shared" si="6"/>
        <v>0.8241806292218552</v>
      </c>
      <c r="F25" s="9">
        <v>40202.800000000003</v>
      </c>
      <c r="G25" s="14">
        <f t="shared" si="2"/>
        <v>1.0455192175669357</v>
      </c>
    </row>
    <row r="26" spans="1:7" ht="24.95" customHeight="1">
      <c r="A26" s="5" t="s">
        <v>34</v>
      </c>
      <c r="B26" s="3" t="s">
        <v>35</v>
      </c>
      <c r="C26" s="4">
        <v>34150.68</v>
      </c>
      <c r="D26" s="9">
        <v>27485.9</v>
      </c>
      <c r="E26" s="13">
        <f t="shared" ref="E26:E28" si="7">D26/C26/100%</f>
        <v>0.80484195336666797</v>
      </c>
      <c r="F26" s="9">
        <v>33239.800000000003</v>
      </c>
      <c r="G26" s="14">
        <f t="shared" si="2"/>
        <v>0.82689727375014288</v>
      </c>
    </row>
    <row r="27" spans="1:7" ht="24.95" customHeight="1">
      <c r="A27" s="5" t="s">
        <v>61</v>
      </c>
      <c r="B27" s="3" t="s">
        <v>62</v>
      </c>
      <c r="C27" s="4">
        <v>2459.5</v>
      </c>
      <c r="D27" s="9">
        <v>3162.5</v>
      </c>
      <c r="E27" s="13">
        <f t="shared" si="7"/>
        <v>1.2858304533441756</v>
      </c>
      <c r="F27" s="9">
        <v>2317.1</v>
      </c>
      <c r="G27" s="14">
        <f t="shared" si="2"/>
        <v>1.3648526174960081</v>
      </c>
    </row>
    <row r="28" spans="1:7" ht="24.95" customHeight="1">
      <c r="A28" s="2" t="s">
        <v>64</v>
      </c>
      <c r="B28" s="6" t="s">
        <v>63</v>
      </c>
      <c r="C28" s="7">
        <v>2459.5</v>
      </c>
      <c r="D28" s="8">
        <v>3162.5</v>
      </c>
      <c r="E28" s="11">
        <f t="shared" si="7"/>
        <v>1.2858304533441756</v>
      </c>
      <c r="F28" s="8">
        <v>2317.1</v>
      </c>
      <c r="G28" s="12">
        <f t="shared" si="2"/>
        <v>1.3648526174960081</v>
      </c>
    </row>
    <row r="29" spans="1:7" ht="24.95" customHeight="1">
      <c r="A29" s="5" t="s">
        <v>36</v>
      </c>
      <c r="B29" s="3" t="s">
        <v>37</v>
      </c>
      <c r="C29" s="9">
        <f>SUM(C31:C35)</f>
        <v>1827982.5499999998</v>
      </c>
      <c r="D29" s="9">
        <f>SUM(D31:D35)</f>
        <v>1239330.3</v>
      </c>
      <c r="E29" s="13">
        <f t="shared" ref="E29:E33" si="8">D29/C29/100%</f>
        <v>0.67797709556910168</v>
      </c>
      <c r="F29" s="9">
        <f>SUM(F31:F35)</f>
        <v>1136669.5</v>
      </c>
      <c r="G29" s="14">
        <f t="shared" si="2"/>
        <v>1.0903171942240026</v>
      </c>
    </row>
    <row r="30" spans="1:7" ht="24.95" customHeight="1">
      <c r="A30" s="5" t="s">
        <v>38</v>
      </c>
      <c r="B30" s="3" t="s">
        <v>39</v>
      </c>
      <c r="C30" s="9">
        <f>SUM(C31:C35)</f>
        <v>1827982.5499999998</v>
      </c>
      <c r="D30" s="9">
        <f>SUM(D31:D35)</f>
        <v>1239330.3</v>
      </c>
      <c r="E30" s="13">
        <f t="shared" si="8"/>
        <v>0.67797709556910168</v>
      </c>
      <c r="F30" s="9">
        <f>SUM(F31:F36)</f>
        <v>1136669.5</v>
      </c>
      <c r="G30" s="14">
        <f t="shared" si="2"/>
        <v>1.0903171942240026</v>
      </c>
    </row>
    <row r="31" spans="1:7" ht="24.95" customHeight="1">
      <c r="A31" s="2" t="s">
        <v>40</v>
      </c>
      <c r="B31" s="6" t="s">
        <v>41</v>
      </c>
      <c r="C31" s="8">
        <v>396689.9</v>
      </c>
      <c r="D31" s="8">
        <v>107798.3</v>
      </c>
      <c r="E31" s="13">
        <f t="shared" si="8"/>
        <v>0.27174450370427883</v>
      </c>
      <c r="F31" s="8">
        <v>89865.5</v>
      </c>
      <c r="G31" s="14">
        <f t="shared" si="2"/>
        <v>1.1995515520416622</v>
      </c>
    </row>
    <row r="32" spans="1:7" ht="24.95" customHeight="1">
      <c r="A32" s="2" t="s">
        <v>42</v>
      </c>
      <c r="B32" s="6" t="s">
        <v>43</v>
      </c>
      <c r="C32" s="8">
        <v>1398886</v>
      </c>
      <c r="D32" s="8">
        <v>1129038.1000000001</v>
      </c>
      <c r="E32" s="13">
        <f t="shared" si="8"/>
        <v>0.80709800512693675</v>
      </c>
      <c r="F32" s="8">
        <v>1043842.2</v>
      </c>
      <c r="G32" s="14">
        <f t="shared" si="2"/>
        <v>1.0816176046532706</v>
      </c>
    </row>
    <row r="33" spans="1:7" ht="24.95" customHeight="1">
      <c r="A33" s="2" t="s">
        <v>44</v>
      </c>
      <c r="B33" s="6" t="s">
        <v>45</v>
      </c>
      <c r="C33" s="8">
        <v>35941</v>
      </c>
      <c r="D33" s="8">
        <v>8230</v>
      </c>
      <c r="E33" s="13">
        <f t="shared" si="8"/>
        <v>0.22898639436854845</v>
      </c>
      <c r="F33" s="8">
        <v>3000</v>
      </c>
      <c r="G33" s="14">
        <f t="shared" si="2"/>
        <v>2.7433333333333332</v>
      </c>
    </row>
    <row r="34" spans="1:7" ht="72">
      <c r="A34" s="5" t="s">
        <v>46</v>
      </c>
      <c r="B34" s="3" t="s">
        <v>47</v>
      </c>
      <c r="C34" s="10">
        <v>0</v>
      </c>
      <c r="D34" s="9">
        <v>0</v>
      </c>
      <c r="E34" s="13">
        <v>0</v>
      </c>
      <c r="F34" s="9">
        <v>0</v>
      </c>
      <c r="G34" s="14">
        <v>0</v>
      </c>
    </row>
    <row r="35" spans="1:7" ht="36">
      <c r="A35" s="5" t="s">
        <v>48</v>
      </c>
      <c r="B35" s="3" t="s">
        <v>49</v>
      </c>
      <c r="C35" s="9">
        <v>-3534.35</v>
      </c>
      <c r="D35" s="9">
        <v>-5736.1</v>
      </c>
      <c r="E35" s="13">
        <v>0</v>
      </c>
      <c r="F35" s="9">
        <v>-38.200000000000003</v>
      </c>
      <c r="G35" s="13">
        <v>0</v>
      </c>
    </row>
    <row r="37" spans="1:7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2019-11-27T13:58:14Z</dcterms:modified>
</cp:coreProperties>
</file>