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/>
  <c r="D21"/>
  <c r="G33" l="1"/>
  <c r="E31"/>
  <c r="E33"/>
  <c r="D30"/>
  <c r="E28"/>
  <c r="E27"/>
  <c r="C21"/>
  <c r="C6"/>
  <c r="C5"/>
  <c r="F21"/>
  <c r="G28"/>
  <c r="G27"/>
  <c r="C29" l="1"/>
  <c r="C30"/>
  <c r="E30" s="1"/>
  <c r="F30"/>
  <c r="G30" s="1"/>
  <c r="G32"/>
  <c r="G26"/>
  <c r="G25"/>
  <c r="G24"/>
  <c r="G23"/>
  <c r="G22"/>
  <c r="G19"/>
  <c r="G18"/>
  <c r="G17"/>
  <c r="G15"/>
  <c r="G13"/>
  <c r="G12"/>
  <c r="G10"/>
  <c r="G8"/>
  <c r="F16"/>
  <c r="D29"/>
  <c r="D9"/>
  <c r="E8"/>
  <c r="E10"/>
  <c r="F29"/>
  <c r="E32"/>
  <c r="E29" l="1"/>
  <c r="G29"/>
  <c r="F7"/>
  <c r="F11"/>
  <c r="G9"/>
  <c r="E26"/>
  <c r="E25"/>
  <c r="E24"/>
  <c r="E23"/>
  <c r="E22"/>
  <c r="E19"/>
  <c r="E18"/>
  <c r="E17"/>
  <c r="E15"/>
  <c r="E13"/>
  <c r="E12"/>
  <c r="D7"/>
  <c r="D11"/>
  <c r="D16"/>
  <c r="G16" s="1"/>
  <c r="C16"/>
  <c r="C11"/>
  <c r="C9"/>
  <c r="E9" s="1"/>
  <c r="C7"/>
  <c r="F6" l="1"/>
  <c r="D6"/>
  <c r="D5" s="1"/>
  <c r="C4"/>
  <c r="F5"/>
  <c r="F4" s="1"/>
  <c r="G7"/>
  <c r="G21"/>
  <c r="G11"/>
  <c r="E21"/>
  <c r="E7"/>
  <c r="E11"/>
  <c r="E16"/>
  <c r="D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<sst xmlns="http://schemas.openxmlformats.org/spreadsheetml/2006/main" count="69" uniqueCount="69">
  <si>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</si>
  <si>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</si>
  <si>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</si>
  <si>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</si>
  <si>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</si>
  <si>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</si>
  <si>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</si>
  <si>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</si>
  <si>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</si>
  <si>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</si>
  <si>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</si>
  <si>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</si>
  <si>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</si>
  <si>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</si>
  <si>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</si>
  <si>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</si>
  <si>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</si>
  <si>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</si>
  <si>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</si>
  <si>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</si>
  <si>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</si>
  <si>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</si>
  <si>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</si>
  <si>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</si>
  <si>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</si>
  <si>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</si>
  <si>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</si>
  <si>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</si>
  <si>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</si>
  <si>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</si>
  <si>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</si>
  <si>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</si>
  <si>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</si>
  <si>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</si>
  <si>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</si>
  <si>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</si>
  <si>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</si>
  <si>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</si>
  <si>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</si>
  <si>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</si>
  <si>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</si>
  <si>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</si>
  <si>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</si>
  <si>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</si>
  <si>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</si>
  <si>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</si>
  <si>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</si>
  <si>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</si>
  <si>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</si>
  <si>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</si>
  <si>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</si>
  <si>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</si>
  <si>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</si>
  <si>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</si>
  <si>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</si>
  <si>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</si>
  <si>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</si>
  <si>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</si>
  <si>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</si>
  <si>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</si>
  <si>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</si>
  <si>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</si>
  <si>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01.12.2019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</si>
  <si>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01.12.2019</t>
    </r>
    <r>
      <rPr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</si>
  <si>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01.12.2019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</si>
  <si>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01.12.2018</t>
    </r>
    <r>
      <rPr>
        <b/>
        <sz val="9"/>
        <color rgb="FF000000"/>
        <rFont val="Calibri"/>
        <family val="2"/>
        <charset val="204"/>
      </rPr>
      <t>, тыс. руб.</t>
    </r>
  </si>
  <si>
    <t>2 02 20000 00 0000 150</t>
  </si>
  <si>
    <t>2 02 30000 00 0000 150</t>
  </si>
  <si>
    <t>2 02 40000 00 0000 150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</si>
</sst>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62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55</v>
      </c>
      <c r="D3" s="2" t="s">
        <v>63</v>
      </c>
      <c r="E3" s="5" t="s">
        <v>64</v>
      </c>
      <c r="F3" s="5" t="s">
        <v>65</v>
      </c>
      <c r="G3" s="5" t="s">
        <v>2</v>
      </c>
    </row>
    <row r="4" spans="1:7" ht="24.95" customHeight="1">
      <c r="A4" s="2"/>
      <c r="B4" s="3" t="s">
        <v>3</v>
      </c>
      <c r="C4" s="4">
        <f>SUM(C5,C29)</f>
        <v>3294837.2299999995</v>
      </c>
      <c r="D4" s="4">
        <f>SUM(D5,D29)</f>
        <v>2732266.8</v>
      </c>
      <c r="E4" s="13">
        <f t="shared" ref="E4" si="0">D4/C4/100%</f>
        <v>0.82925698881944476</v>
      </c>
      <c r="F4" s="4">
        <f>SUM(F5,F29)</f>
        <v>2523631</v>
      </c>
      <c r="G4" s="14">
        <f>D4/F4</f>
        <v>1.0826728630294999</v>
      </c>
    </row>
    <row r="5" spans="1:7" ht="24.95" customHeight="1">
      <c r="A5" s="5" t="s">
        <v>4</v>
      </c>
      <c r="B5" s="3" t="s">
        <v>5</v>
      </c>
      <c r="C5" s="4">
        <f>SUM(C6,C21)</f>
        <v>1466854.68</v>
      </c>
      <c r="D5" s="4">
        <f>SUM(D6,D21)</f>
        <v>1343967.4000000001</v>
      </c>
      <c r="E5" s="13">
        <f t="shared" ref="E5" si="1">D5/C5/100%</f>
        <v>0.91622395750886532</v>
      </c>
      <c r="F5" s="4">
        <f>SUM(F6,F21)</f>
        <v>1262068.8</v>
      </c>
      <c r="G5" s="14">
        <f t="shared" ref="G5:G33" si="2">D5/F5</f>
        <v>1.0648923418438045</v>
      </c>
    </row>
    <row r="6" spans="1:7" ht="24.95" customHeight="1">
      <c r="A6" s="5"/>
      <c r="B6" s="6" t="s">
        <v>6</v>
      </c>
      <c r="C6" s="7">
        <f>SUM(C7,C9,C11,C16,C19:C20)</f>
        <v>1032505</v>
      </c>
      <c r="D6" s="7">
        <f>SUM(D7,D9,D11,D16,D19:D20)</f>
        <v>1011105.3000000002</v>
      </c>
      <c r="E6" s="11">
        <f t="shared" ref="E6:E10" si="3">D6/C6/100%</f>
        <v>0.97927399867313003</v>
      </c>
      <c r="F6" s="7">
        <f>SUM(F7,F9,F11,F16,F19:F20)</f>
        <v>907169.10000000009</v>
      </c>
      <c r="G6" s="12">
        <f t="shared" si="2"/>
        <v>1.1145720241132553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335752.9</v>
      </c>
      <c r="E7" s="13">
        <f t="shared" si="3"/>
        <v>0.86341408596161262</v>
      </c>
      <c r="F7" s="4">
        <f>SUM(F8)</f>
        <v>319812.8</v>
      </c>
      <c r="G7" s="14">
        <f t="shared" si="2"/>
        <v>1.0498419700524808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335752.9</v>
      </c>
      <c r="E8" s="11">
        <f t="shared" si="3"/>
        <v>0.86341408596161262</v>
      </c>
      <c r="F8" s="8">
        <v>319812.8</v>
      </c>
      <c r="G8" s="12">
        <f t="shared" si="2"/>
        <v>1.0498419700524808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3966.5</v>
      </c>
      <c r="E9" s="13">
        <f t="shared" si="3"/>
        <v>1.0858198740761018</v>
      </c>
      <c r="F9" s="4">
        <v>3429.4</v>
      </c>
      <c r="G9" s="14">
        <f t="shared" si="2"/>
        <v>1.1566163177232169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3966.5</v>
      </c>
      <c r="E10" s="11">
        <f t="shared" si="3"/>
        <v>1.0858198740761018</v>
      </c>
      <c r="F10" s="7">
        <v>3429.4</v>
      </c>
      <c r="G10" s="12">
        <f t="shared" si="2"/>
        <v>1.1566163177232169</v>
      </c>
    </row>
    <row r="11" spans="1:7" ht="24.95" customHeight="1">
      <c r="A11" s="5" t="s">
        <v>15</v>
      </c>
      <c r="B11" s="3" t="s">
        <v>16</v>
      </c>
      <c r="C11" s="4">
        <f>SUM(C12:C15)</f>
        <v>361470</v>
      </c>
      <c r="D11" s="4">
        <f>SUM(D12:D15)</f>
        <v>395069.30000000005</v>
      </c>
      <c r="E11" s="13">
        <f t="shared" ref="E11:E18" si="4">D11/C11/100%</f>
        <v>1.0929518355603509</v>
      </c>
      <c r="F11" s="4">
        <f>SUM(F12:F15)</f>
        <v>340705.89999999997</v>
      </c>
      <c r="G11" s="14">
        <f t="shared" si="2"/>
        <v>1.1595610759895854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323007.7</v>
      </c>
      <c r="E12" s="11">
        <f t="shared" si="4"/>
        <v>1.1584353963511949</v>
      </c>
      <c r="F12" s="8">
        <v>262649.2</v>
      </c>
      <c r="G12" s="12">
        <f t="shared" si="2"/>
        <v>1.2298065252054833</v>
      </c>
    </row>
    <row r="13" spans="1:7" ht="24.95" customHeight="1">
      <c r="A13" s="2" t="s">
        <v>54</v>
      </c>
      <c r="B13" s="6" t="s">
        <v>51</v>
      </c>
      <c r="C13" s="7">
        <v>57077</v>
      </c>
      <c r="D13" s="8">
        <v>57777.7</v>
      </c>
      <c r="E13" s="11">
        <f t="shared" si="4"/>
        <v>1.0122763985493282</v>
      </c>
      <c r="F13" s="8">
        <v>62265.1</v>
      </c>
      <c r="G13" s="12">
        <f t="shared" si="2"/>
        <v>0.92793073487395028</v>
      </c>
    </row>
    <row r="14" spans="1:7" ht="24.95" customHeight="1">
      <c r="A14" s="2" t="s">
        <v>56</v>
      </c>
      <c r="B14" s="6" t="s">
        <v>57</v>
      </c>
      <c r="C14" s="7">
        <v>0</v>
      </c>
      <c r="D14" s="8">
        <v>50.7</v>
      </c>
      <c r="E14" s="11"/>
      <c r="F14" s="8">
        <v>2.1</v>
      </c>
      <c r="G14" s="12"/>
    </row>
    <row r="15" spans="1:7" ht="24.95" customHeight="1">
      <c r="A15" s="2" t="s">
        <v>52</v>
      </c>
      <c r="B15" s="6" t="s">
        <v>53</v>
      </c>
      <c r="C15" s="7">
        <v>25562</v>
      </c>
      <c r="D15" s="8">
        <v>14233.2</v>
      </c>
      <c r="E15" s="11">
        <f t="shared" si="4"/>
        <v>0.55681089116657545</v>
      </c>
      <c r="F15" s="8">
        <v>15789.5</v>
      </c>
      <c r="G15" s="12">
        <f t="shared" si="2"/>
        <v>0.90143449760917072</v>
      </c>
    </row>
    <row r="16" spans="1:7" ht="24.95" customHeight="1">
      <c r="A16" s="5" t="s">
        <v>19</v>
      </c>
      <c r="B16" s="3" t="s">
        <v>20</v>
      </c>
      <c r="C16" s="4">
        <f>SUM(C17:C18)</f>
        <v>267095</v>
      </c>
      <c r="D16" s="4">
        <f>SUM(D17:D18)</f>
        <v>261037.2</v>
      </c>
      <c r="E16" s="13">
        <f t="shared" si="4"/>
        <v>0.97731968026357663</v>
      </c>
      <c r="F16" s="4">
        <f>SUM(F17:F18)</f>
        <v>232593.2</v>
      </c>
      <c r="G16" s="14">
        <f t="shared" si="2"/>
        <v>1.1222907634445032</v>
      </c>
    </row>
    <row r="17" spans="1:7" ht="24.95" customHeight="1">
      <c r="A17" s="2" t="s">
        <v>48</v>
      </c>
      <c r="B17" s="6" t="s">
        <v>47</v>
      </c>
      <c r="C17" s="7">
        <v>98684</v>
      </c>
      <c r="D17" s="8">
        <v>85645.2</v>
      </c>
      <c r="E17" s="11">
        <f t="shared" si="4"/>
        <v>0.86787321146285112</v>
      </c>
      <c r="F17" s="8">
        <v>64835.5</v>
      </c>
      <c r="G17" s="12">
        <f t="shared" si="2"/>
        <v>1.320961510283718</v>
      </c>
    </row>
    <row r="18" spans="1:7" ht="24.95" customHeight="1">
      <c r="A18" s="2" t="s">
        <v>50</v>
      </c>
      <c r="B18" s="6" t="s">
        <v>49</v>
      </c>
      <c r="C18" s="7">
        <v>168411</v>
      </c>
      <c r="D18" s="7">
        <v>175392</v>
      </c>
      <c r="E18" s="11">
        <f t="shared" si="4"/>
        <v>1.0414521616759</v>
      </c>
      <c r="F18" s="7">
        <v>167757.70000000001</v>
      </c>
      <c r="G18" s="12">
        <f t="shared" si="2"/>
        <v>1.0455078962098312</v>
      </c>
    </row>
    <row r="19" spans="1:7" ht="24.95" customHeight="1">
      <c r="A19" s="5" t="s">
        <v>21</v>
      </c>
      <c r="B19" s="3" t="s">
        <v>22</v>
      </c>
      <c r="C19" s="4">
        <v>11420.4</v>
      </c>
      <c r="D19" s="9">
        <v>15273.9</v>
      </c>
      <c r="E19" s="13">
        <f t="shared" ref="E19" si="5">D19/C19/100%</f>
        <v>1.3374225070925712</v>
      </c>
      <c r="F19" s="9">
        <v>10622.8</v>
      </c>
      <c r="G19" s="14">
        <f t="shared" si="2"/>
        <v>1.4378412471288173</v>
      </c>
    </row>
    <row r="20" spans="1:7" ht="24.95" customHeight="1">
      <c r="A20" s="5" t="s">
        <v>23</v>
      </c>
      <c r="B20" s="3" t="s">
        <v>24</v>
      </c>
      <c r="C20" s="4">
        <v>0</v>
      </c>
      <c r="D20" s="9">
        <v>5.5</v>
      </c>
      <c r="E20" s="13">
        <v>0</v>
      </c>
      <c r="F20" s="9">
        <v>5</v>
      </c>
      <c r="G20" s="14">
        <v>0</v>
      </c>
    </row>
    <row r="21" spans="1:7" ht="24.95" customHeight="1">
      <c r="A21" s="2"/>
      <c r="B21" s="6" t="s">
        <v>25</v>
      </c>
      <c r="C21" s="4">
        <f>SUM(C22:C27)</f>
        <v>434349.68</v>
      </c>
      <c r="D21" s="4">
        <f>SUM(D22:D27)</f>
        <v>332862.10000000003</v>
      </c>
      <c r="E21" s="13">
        <f t="shared" ref="E21:E25" si="6">D21/C21/100%</f>
        <v>0.76634590820925674</v>
      </c>
      <c r="F21" s="4">
        <f>SUM(F22:F27)</f>
        <v>354899.7</v>
      </c>
      <c r="G21" s="14">
        <f t="shared" si="2"/>
        <v>0.93790470941508275</v>
      </c>
    </row>
    <row r="22" spans="1:7" ht="24.95" customHeight="1">
      <c r="A22" s="5" t="s">
        <v>26</v>
      </c>
      <c r="B22" s="3" t="s">
        <v>27</v>
      </c>
      <c r="C22" s="4">
        <v>337148</v>
      </c>
      <c r="D22" s="9">
        <v>244349.5</v>
      </c>
      <c r="E22" s="13">
        <f t="shared" si="6"/>
        <v>0.72475441052594114</v>
      </c>
      <c r="F22" s="9">
        <v>248607.3</v>
      </c>
      <c r="G22" s="14">
        <f t="shared" si="2"/>
        <v>0.98287339108706784</v>
      </c>
    </row>
    <row r="23" spans="1:7" ht="24.95" customHeight="1">
      <c r="A23" s="5" t="s">
        <v>28</v>
      </c>
      <c r="B23" s="3" t="s">
        <v>29</v>
      </c>
      <c r="C23" s="4">
        <v>910</v>
      </c>
      <c r="D23" s="9">
        <v>512.70000000000005</v>
      </c>
      <c r="E23" s="13">
        <f t="shared" si="6"/>
        <v>0.56340659340659349</v>
      </c>
      <c r="F23" s="9">
        <v>740.6</v>
      </c>
      <c r="G23" s="14">
        <f t="shared" si="2"/>
        <v>0.69227653254118282</v>
      </c>
    </row>
    <row r="24" spans="1:7" ht="24.95" customHeight="1">
      <c r="A24" s="5" t="s">
        <v>30</v>
      </c>
      <c r="B24" s="3" t="s">
        <v>31</v>
      </c>
      <c r="C24" s="4">
        <v>8682</v>
      </c>
      <c r="D24" s="9">
        <v>9847</v>
      </c>
      <c r="E24" s="13">
        <f t="shared" si="6"/>
        <v>1.1341856715042617</v>
      </c>
      <c r="F24" s="9">
        <v>6974.4</v>
      </c>
      <c r="G24" s="14">
        <f t="shared" si="2"/>
        <v>1.4118777242486809</v>
      </c>
    </row>
    <row r="25" spans="1:7" ht="24.95" customHeight="1">
      <c r="A25" s="5" t="s">
        <v>32</v>
      </c>
      <c r="B25" s="3" t="s">
        <v>33</v>
      </c>
      <c r="C25" s="4">
        <v>50999.5</v>
      </c>
      <c r="D25" s="9">
        <v>44139.7</v>
      </c>
      <c r="E25" s="13">
        <f t="shared" si="6"/>
        <v>0.86549279894900921</v>
      </c>
      <c r="F25" s="9">
        <v>60054.400000000001</v>
      </c>
      <c r="G25" s="14">
        <f t="shared" si="2"/>
        <v>0.7349952709543347</v>
      </c>
    </row>
    <row r="26" spans="1:7" ht="24.95" customHeight="1">
      <c r="A26" s="5" t="s">
        <v>34</v>
      </c>
      <c r="B26" s="3" t="s">
        <v>35</v>
      </c>
      <c r="C26" s="4">
        <v>34150.68</v>
      </c>
      <c r="D26" s="9">
        <v>30866.7</v>
      </c>
      <c r="E26" s="13">
        <f t="shared" ref="E26:E28" si="7">D26/C26/100%</f>
        <v>0.9038385180031554</v>
      </c>
      <c r="F26" s="9">
        <v>35720</v>
      </c>
      <c r="G26" s="14">
        <f t="shared" si="2"/>
        <v>0.86412933930571112</v>
      </c>
    </row>
    <row r="27" spans="1:7" ht="24.95" customHeight="1">
      <c r="A27" s="5" t="s">
        <v>58</v>
      </c>
      <c r="B27" s="3" t="s">
        <v>59</v>
      </c>
      <c r="C27" s="4">
        <v>2459.5</v>
      </c>
      <c r="D27" s="9">
        <v>3146.5</v>
      </c>
      <c r="E27" s="13">
        <f t="shared" si="7"/>
        <v>1.2793250660703395</v>
      </c>
      <c r="F27" s="9">
        <v>2803</v>
      </c>
      <c r="G27" s="14">
        <f t="shared" si="2"/>
        <v>1.1225472707813058</v>
      </c>
    </row>
    <row r="28" spans="1:7" ht="24.95" customHeight="1">
      <c r="A28" s="2" t="s">
        <v>61</v>
      </c>
      <c r="B28" s="6" t="s">
        <v>60</v>
      </c>
      <c r="C28" s="7">
        <v>2459.5</v>
      </c>
      <c r="D28" s="8">
        <v>3146.5</v>
      </c>
      <c r="E28" s="11">
        <f t="shared" si="7"/>
        <v>1.2793250660703395</v>
      </c>
      <c r="F28" s="8">
        <v>2803</v>
      </c>
      <c r="G28" s="12">
        <f t="shared" si="2"/>
        <v>1.1225472707813058</v>
      </c>
    </row>
    <row r="29" spans="1:7" ht="24.95" customHeight="1">
      <c r="A29" s="5" t="s">
        <v>36</v>
      </c>
      <c r="B29" s="3" t="s">
        <v>37</v>
      </c>
      <c r="C29" s="9">
        <f>SUM(C31:C35)</f>
        <v>1827982.5499999998</v>
      </c>
      <c r="D29" s="9">
        <f>SUM(D31:D35)</f>
        <v>1388299.4</v>
      </c>
      <c r="E29" s="13">
        <f t="shared" ref="E29:E33" si="8">D29/C29/100%</f>
        <v>0.75947081661146054</v>
      </c>
      <c r="F29" s="9">
        <f>SUM(F31:F35)</f>
        <v>1261562.2000000002</v>
      </c>
      <c r="G29" s="14">
        <f t="shared" si="2"/>
        <v>1.1004605242611103</v>
      </c>
    </row>
    <row r="30" spans="1:7" ht="24.95" customHeight="1">
      <c r="A30" s="5" t="s">
        <v>38</v>
      </c>
      <c r="B30" s="3" t="s">
        <v>39</v>
      </c>
      <c r="C30" s="9">
        <f>SUM(C31:C35)</f>
        <v>1827982.5499999998</v>
      </c>
      <c r="D30" s="9">
        <f>SUM(D31:D35)</f>
        <v>1388299.4</v>
      </c>
      <c r="E30" s="13">
        <f t="shared" si="8"/>
        <v>0.75947081661146054</v>
      </c>
      <c r="F30" s="9">
        <f>SUM(F31:F36)</f>
        <v>1261562.2000000002</v>
      </c>
      <c r="G30" s="14">
        <f t="shared" si="2"/>
        <v>1.1004605242611103</v>
      </c>
    </row>
    <row r="31" spans="1:7" ht="24.95" customHeight="1">
      <c r="A31" s="2" t="s">
        <v>66</v>
      </c>
      <c r="B31" s="6" t="s">
        <v>40</v>
      </c>
      <c r="C31" s="8">
        <v>396689.9</v>
      </c>
      <c r="D31" s="8">
        <v>153932.5</v>
      </c>
      <c r="E31" s="13">
        <f t="shared" si="8"/>
        <v>0.38804239785283162</v>
      </c>
      <c r="F31" s="8">
        <v>100977.60000000001</v>
      </c>
      <c r="G31" s="14">
        <f t="shared" si="2"/>
        <v>1.5244222481025493</v>
      </c>
    </row>
    <row r="32" spans="1:7" ht="24.95" customHeight="1">
      <c r="A32" s="2" t="s">
        <v>67</v>
      </c>
      <c r="B32" s="6" t="s">
        <v>41</v>
      </c>
      <c r="C32" s="8">
        <v>1398886</v>
      </c>
      <c r="D32" s="8">
        <v>1210389</v>
      </c>
      <c r="E32" s="13">
        <f t="shared" si="8"/>
        <v>0.8652520648573222</v>
      </c>
      <c r="F32" s="8">
        <v>1157622.8</v>
      </c>
      <c r="G32" s="14">
        <f t="shared" si="2"/>
        <v>1.045581514116688</v>
      </c>
    </row>
    <row r="33" spans="1:7" ht="24.95" customHeight="1">
      <c r="A33" s="2" t="s">
        <v>68</v>
      </c>
      <c r="B33" s="6" t="s">
        <v>42</v>
      </c>
      <c r="C33" s="8">
        <v>35941</v>
      </c>
      <c r="D33" s="8">
        <v>29714</v>
      </c>
      <c r="E33" s="13">
        <f t="shared" si="8"/>
        <v>0.82674383016610553</v>
      </c>
      <c r="F33" s="8">
        <v>3000</v>
      </c>
      <c r="G33" s="14">
        <f t="shared" si="2"/>
        <v>9.9046666666666674</v>
      </c>
    </row>
    <row r="34" spans="1:7" ht="72">
      <c r="A34" s="5" t="s">
        <v>43</v>
      </c>
      <c r="B34" s="3" t="s">
        <v>44</v>
      </c>
      <c r="C34" s="10">
        <v>0</v>
      </c>
      <c r="D34" s="9">
        <v>0</v>
      </c>
      <c r="E34" s="13">
        <v>0</v>
      </c>
      <c r="F34" s="9">
        <v>0</v>
      </c>
      <c r="G34" s="14">
        <v>0</v>
      </c>
    </row>
    <row r="35" spans="1:7" ht="36">
      <c r="A35" s="5" t="s">
        <v>45</v>
      </c>
      <c r="B35" s="3" t="s">
        <v>46</v>
      </c>
      <c r="C35" s="9">
        <v>-3534.35</v>
      </c>
      <c r="D35" s="9">
        <v>-5736.1</v>
      </c>
      <c r="E35" s="13">
        <v>0</v>
      </c>
      <c r="F35" s="9">
        <v>-38.200000000000003</v>
      </c>
      <c r="G35" s="13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2019-12-19T12:11:24Z</dcterms:modified>
</cp:coreProperties>
</file>