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/>
  <c r="E14"/>
  <c r="D11"/>
  <c r="G31"/>
  <c r="D21"/>
  <c r="G33" l="1"/>
  <c r="E31"/>
  <c r="E33"/>
  <c r="D30"/>
  <c r="E28"/>
  <c r="E27"/>
  <c r="C21"/>
  <c r="F21"/>
  <c r="G28"/>
  <c r="G27"/>
  <c r="C29" l="1"/>
  <c r="C30"/>
  <c r="E30" s="1"/>
  <c r="F30"/>
  <c r="G30" s="1"/>
  <c r="G32"/>
  <c r="G26"/>
  <c r="G25"/>
  <c r="G24"/>
  <c r="G23"/>
  <c r="G22"/>
  <c r="G19"/>
  <c r="G18"/>
  <c r="G17"/>
  <c r="G15"/>
  <c r="G13"/>
  <c r="G12"/>
  <c r="G10"/>
  <c r="G8"/>
  <c r="F16"/>
  <c r="D29"/>
  <c r="D9"/>
  <c r="E8"/>
  <c r="E10"/>
  <c r="F29"/>
  <c r="E32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G16" s="1"/>
  <c r="C16"/>
  <c r="C11"/>
  <c r="C9"/>
  <c r="C7"/>
  <c r="E9" l="1"/>
  <c r="C6"/>
  <c r="C5" s="1"/>
  <c r="C4" s="1"/>
  <c r="F6"/>
  <c r="F5" s="1"/>
  <c r="F4" s="1"/>
  <c r="D6"/>
  <c r="D5" s="1"/>
  <c r="G7"/>
  <c r="G21"/>
  <c r="G11"/>
  <c r="E21"/>
  <c r="E7"/>
  <c r="E11"/>
  <c r="E16"/>
  <c r="D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<sst xmlns="http://schemas.openxmlformats.org/spreadsheetml/2006/main" count="69" uniqueCount="69">
  <si>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</si>
  <si>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</si>
  <si>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</si>
  <si>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</si>
  <si>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</si>
  <si>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</si>
  <si>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</si>
  <si>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</si>
  <si>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</si>
  <si>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</si>
  <si>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</si>
  <si>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</si>
  <si>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</si>
  <si>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</si>
  <si>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</si>
  <si>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</si>
  <si>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</si>
  <si>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</si>
  <si>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</si>
  <si>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</si>
  <si>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</si>
  <si>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</si>
  <si>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</si>
  <si>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</si>
  <si>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</si>
  <si>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</si>
  <si>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</si>
  <si>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</si>
  <si>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</si>
  <si>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</si>
  <si>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</si>
  <si>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</si>
  <si>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</si>
  <si>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</si>
  <si>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</si>
  <si>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</si>
  <si>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</si>
  <si>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</si>
  <si>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</si>
  <si>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</si>
  <si>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</si>
  <si>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</si>
  <si>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</si>
  <si>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</si>
  <si>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</si>
  <si>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</si>
  <si>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</si>
  <si>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</si>
  <si>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</si>
  <si>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</si>
  <si>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</si>
  <si>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</si>
  <si>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</si>
  <si>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</si>
  <si>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</si>
  <si>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2019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</si>
  <si>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1 05 03010 001 0000 110</t>
  </si>
  <si>
    <t>Единый сельскохозяйственный налог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</si>
  <si>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</si>
  <si>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</si>
  <si>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</si>
  <si>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</si>
  <si>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t>2 02 20000 00 0000 150</t>
  </si>
  <si>
    <t>2 02 30000 00 0000 150</t>
  </si>
  <si>
    <t>2 02 40000 00 0000 150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</si>
  <si>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01.01.2020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</si>
  <si>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01.01.2020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</si>
  <si>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01.01.2019</t>
    </r>
    <r>
      <rPr>
        <b/>
        <sz val="9"/>
        <color rgb="FF000000"/>
        <rFont val="Calibri"/>
        <family val="2"/>
        <charset val="204"/>
      </rPr>
      <t>тыс. руб.</t>
    </r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</si>
  <si>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01.01.2020</t>
    </r>
    <r>
      <rPr>
        <b/>
        <sz val="1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</si>
</sst>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10" zoomScaleNormal="100" workbookViewId="0">
      <selection activeCell="E11" sqref="E1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</cols>
  <sheetData>
    <row r="1" spans="1:7" ht="32.25" customHeight="1">
      <c r="A1" s="15" t="s">
        <v>68</v>
      </c>
      <c r="B1" s="15"/>
      <c r="C1" s="15"/>
      <c r="D1" s="15"/>
      <c r="E1" s="15"/>
      <c r="F1" s="15"/>
      <c r="G1" s="15"/>
    </row>
    <row r="3" spans="1:7" ht="86.25" customHeight="1">
      <c r="A3" s="5" t="s">
        <v>0</v>
      </c>
      <c r="B3" s="5" t="s">
        <v>1</v>
      </c>
      <c r="C3" s="5" t="s">
        <v>55</v>
      </c>
      <c r="D3" s="2" t="s">
        <v>65</v>
      </c>
      <c r="E3" s="5" t="s">
        <v>66</v>
      </c>
      <c r="F3" s="5" t="s">
        <v>67</v>
      </c>
      <c r="G3" s="5" t="s">
        <v>2</v>
      </c>
    </row>
    <row r="4" spans="1:7" ht="24.95" customHeight="1">
      <c r="A4" s="2"/>
      <c r="B4" s="3" t="s">
        <v>3</v>
      </c>
      <c r="C4" s="4">
        <f>SUM(C5,C29)</f>
        <v>3143206.09</v>
      </c>
      <c r="D4" s="4">
        <f>SUM(D5,D29)</f>
        <v>3137209.0999999996</v>
      </c>
      <c r="E4" s="13">
        <f t="shared" ref="E4" si="0">D4/C4/100%</f>
        <v>0.99809207865208727</v>
      </c>
      <c r="F4" s="4">
        <f>SUM(F5,F29)</f>
        <v>3158961.93</v>
      </c>
      <c r="G4" s="14">
        <f>D4/F4</f>
        <v>0.99311393094249778</v>
      </c>
    </row>
    <row r="5" spans="1:7" ht="24.95" customHeight="1">
      <c r="A5" s="5" t="s">
        <v>4</v>
      </c>
      <c r="B5" s="3" t="s">
        <v>5</v>
      </c>
      <c r="C5" s="4">
        <f>SUM(C6,C21)</f>
        <v>1466854.69</v>
      </c>
      <c r="D5" s="4">
        <f>SUM(D6,D21)</f>
        <v>1514691.5699999998</v>
      </c>
      <c r="E5" s="13">
        <f t="shared" ref="E5" si="1">D5/C5/100%</f>
        <v>1.0326118737773542</v>
      </c>
      <c r="F5" s="4">
        <f>SUM(F6,F21)</f>
        <v>1432041.23</v>
      </c>
      <c r="G5" s="14">
        <f t="shared" ref="G5:G33" si="2">D5/F5</f>
        <v>1.0577150561510018</v>
      </c>
    </row>
    <row r="6" spans="1:7" ht="24.95" customHeight="1">
      <c r="A6" s="5"/>
      <c r="B6" s="6" t="s">
        <v>6</v>
      </c>
      <c r="C6" s="7">
        <f>SUM(C7,C9,C11,C16,C19:C20)</f>
        <v>1083468.6099999999</v>
      </c>
      <c r="D6" s="7">
        <f>SUM(D7,D9,D11,D16,D19:D20)</f>
        <v>1115279.0399999998</v>
      </c>
      <c r="E6" s="11">
        <f t="shared" ref="E6:E10" si="3">D6/C6/100%</f>
        <v>1.0293598076643862</v>
      </c>
      <c r="F6" s="7">
        <f>SUM(F7,F9,F11,F16,F19:F20)</f>
        <v>1018813.97</v>
      </c>
      <c r="G6" s="12">
        <f t="shared" si="2"/>
        <v>1.0946836938248892</v>
      </c>
    </row>
    <row r="7" spans="1:7" ht="24.95" customHeight="1">
      <c r="A7" s="5" t="s">
        <v>7</v>
      </c>
      <c r="B7" s="3" t="s">
        <v>8</v>
      </c>
      <c r="C7" s="4">
        <f>SUM(C8)</f>
        <v>388866.6</v>
      </c>
      <c r="D7" s="4">
        <f>SUM(D8)</f>
        <v>389724.98</v>
      </c>
      <c r="E7" s="13">
        <f t="shared" si="3"/>
        <v>1.002207389372088</v>
      </c>
      <c r="F7" s="4">
        <f>SUM(F8)</f>
        <v>372553.6</v>
      </c>
      <c r="G7" s="14">
        <f t="shared" si="2"/>
        <v>1.0460910322702559</v>
      </c>
    </row>
    <row r="8" spans="1:7" ht="24.95" customHeight="1">
      <c r="A8" s="2" t="s">
        <v>9</v>
      </c>
      <c r="B8" s="6" t="s">
        <v>10</v>
      </c>
      <c r="C8" s="7">
        <v>388866.6</v>
      </c>
      <c r="D8" s="8">
        <v>389724.98</v>
      </c>
      <c r="E8" s="11">
        <f t="shared" si="3"/>
        <v>1.002207389372088</v>
      </c>
      <c r="F8" s="8">
        <v>372553.6</v>
      </c>
      <c r="G8" s="12">
        <f t="shared" si="2"/>
        <v>1.0460910322702559</v>
      </c>
    </row>
    <row r="9" spans="1:7" ht="24.95" customHeight="1">
      <c r="A9" s="5" t="s">
        <v>11</v>
      </c>
      <c r="B9" s="3" t="s">
        <v>12</v>
      </c>
      <c r="C9" s="4">
        <f>SUM(C10)</f>
        <v>4314</v>
      </c>
      <c r="D9" s="4">
        <f>SUM(D10)</f>
        <v>4317.6000000000004</v>
      </c>
      <c r="E9" s="13">
        <f t="shared" si="3"/>
        <v>1.0008344923504868</v>
      </c>
      <c r="F9" s="4">
        <v>3769.3</v>
      </c>
      <c r="G9" s="14">
        <f t="shared" si="2"/>
        <v>1.1454646751386199</v>
      </c>
    </row>
    <row r="10" spans="1:7" ht="24.95" customHeight="1">
      <c r="A10" s="2" t="s">
        <v>13</v>
      </c>
      <c r="B10" s="6" t="s">
        <v>14</v>
      </c>
      <c r="C10" s="7">
        <v>4314</v>
      </c>
      <c r="D10" s="7">
        <v>4317.6000000000004</v>
      </c>
      <c r="E10" s="11">
        <f t="shared" si="3"/>
        <v>1.0008344923504868</v>
      </c>
      <c r="F10" s="7">
        <v>3769.3</v>
      </c>
      <c r="G10" s="12">
        <f t="shared" si="2"/>
        <v>1.1454646751386199</v>
      </c>
    </row>
    <row r="11" spans="1:7" ht="24.95" customHeight="1">
      <c r="A11" s="5" t="s">
        <v>15</v>
      </c>
      <c r="B11" s="3" t="s">
        <v>16</v>
      </c>
      <c r="C11" s="4">
        <f>SUM(C12:C15)</f>
        <v>393947.63000000006</v>
      </c>
      <c r="D11" s="4">
        <f>SUM(D12:D15)</f>
        <v>412596.35</v>
      </c>
      <c r="E11" s="13">
        <f t="shared" ref="E11:E18" si="4">D11/C11/100%</f>
        <v>1.0473380687681759</v>
      </c>
      <c r="F11" s="4">
        <f>SUM(F12:F15)</f>
        <v>356185.39999999997</v>
      </c>
      <c r="G11" s="14">
        <f t="shared" si="2"/>
        <v>1.1583752450268878</v>
      </c>
    </row>
    <row r="12" spans="1:7" ht="24.95" customHeight="1">
      <c r="A12" s="2" t="s">
        <v>17</v>
      </c>
      <c r="B12" s="6" t="s">
        <v>18</v>
      </c>
      <c r="C12" s="7">
        <v>317207.03000000003</v>
      </c>
      <c r="D12" s="8">
        <v>332897.25</v>
      </c>
      <c r="E12" s="11">
        <f t="shared" si="4"/>
        <v>1.0494636578514669</v>
      </c>
      <c r="F12" s="8">
        <v>271915.09999999998</v>
      </c>
      <c r="G12" s="12">
        <f t="shared" si="2"/>
        <v>1.2242690825187716</v>
      </c>
    </row>
    <row r="13" spans="1:7" ht="24.95" customHeight="1">
      <c r="A13" s="2" t="s">
        <v>54</v>
      </c>
      <c r="B13" s="6" t="s">
        <v>51</v>
      </c>
      <c r="C13" s="7">
        <v>57127.9</v>
      </c>
      <c r="D13" s="8">
        <v>59297.09</v>
      </c>
      <c r="E13" s="11">
        <f t="shared" si="4"/>
        <v>1.0379707638474369</v>
      </c>
      <c r="F13" s="8">
        <v>63425.2</v>
      </c>
      <c r="G13" s="12">
        <f t="shared" si="2"/>
        <v>0.9349137251439491</v>
      </c>
    </row>
    <row r="14" spans="1:7" ht="24.95" customHeight="1">
      <c r="A14" s="2" t="s">
        <v>56</v>
      </c>
      <c r="B14" s="6" t="s">
        <v>57</v>
      </c>
      <c r="C14" s="7">
        <v>50.7</v>
      </c>
      <c r="D14" s="8">
        <v>50.71</v>
      </c>
      <c r="E14" s="11">
        <f t="shared" si="4"/>
        <v>1.0001972386587772</v>
      </c>
      <c r="F14" s="8">
        <v>2.1</v>
      </c>
      <c r="G14" s="12">
        <f t="shared" si="2"/>
        <v>24.147619047619045</v>
      </c>
    </row>
    <row r="15" spans="1:7" ht="24.95" customHeight="1">
      <c r="A15" s="2" t="s">
        <v>52</v>
      </c>
      <c r="B15" s="6" t="s">
        <v>53</v>
      </c>
      <c r="C15" s="7">
        <v>19562</v>
      </c>
      <c r="D15" s="8">
        <v>20351.3</v>
      </c>
      <c r="E15" s="11">
        <f t="shared" si="4"/>
        <v>1.0403486351088846</v>
      </c>
      <c r="F15" s="8">
        <v>20843</v>
      </c>
      <c r="G15" s="12">
        <f t="shared" si="2"/>
        <v>0.97640934606342655</v>
      </c>
    </row>
    <row r="16" spans="1:7" ht="24.95" customHeight="1">
      <c r="A16" s="5" t="s">
        <v>19</v>
      </c>
      <c r="B16" s="3" t="s">
        <v>20</v>
      </c>
      <c r="C16" s="4">
        <f>SUM(C17:C18)</f>
        <v>279896.74</v>
      </c>
      <c r="D16" s="4">
        <f>SUM(D17:D18)</f>
        <v>291632.25</v>
      </c>
      <c r="E16" s="13">
        <f t="shared" si="4"/>
        <v>1.0419279981610361</v>
      </c>
      <c r="F16" s="4">
        <f>SUM(F17:F18)</f>
        <v>274501.17</v>
      </c>
      <c r="G16" s="14">
        <f t="shared" si="2"/>
        <v>1.0624080400094471</v>
      </c>
    </row>
    <row r="17" spans="1:7" ht="24.95" customHeight="1">
      <c r="A17" s="2" t="s">
        <v>48</v>
      </c>
      <c r="B17" s="6" t="s">
        <v>47</v>
      </c>
      <c r="C17" s="7">
        <v>105305.60000000001</v>
      </c>
      <c r="D17" s="8">
        <v>109632.35</v>
      </c>
      <c r="E17" s="11">
        <f t="shared" si="4"/>
        <v>1.0410875584964143</v>
      </c>
      <c r="F17" s="8">
        <v>88761.77</v>
      </c>
      <c r="G17" s="12">
        <f t="shared" si="2"/>
        <v>1.2351302818769838</v>
      </c>
    </row>
    <row r="18" spans="1:7" ht="24.95" customHeight="1">
      <c r="A18" s="2" t="s">
        <v>50</v>
      </c>
      <c r="B18" s="6" t="s">
        <v>49</v>
      </c>
      <c r="C18" s="7">
        <v>174591.14</v>
      </c>
      <c r="D18" s="7">
        <v>181999.9</v>
      </c>
      <c r="E18" s="11">
        <f t="shared" si="4"/>
        <v>1.0424349139366407</v>
      </c>
      <c r="F18" s="7">
        <v>185739.4</v>
      </c>
      <c r="G18" s="12">
        <f t="shared" si="2"/>
        <v>0.97986695337661256</v>
      </c>
    </row>
    <row r="19" spans="1:7" ht="24.95" customHeight="1">
      <c r="A19" s="5" t="s">
        <v>21</v>
      </c>
      <c r="B19" s="3" t="s">
        <v>22</v>
      </c>
      <c r="C19" s="4">
        <v>16438.2</v>
      </c>
      <c r="D19" s="9">
        <v>17002.39</v>
      </c>
      <c r="E19" s="13">
        <f t="shared" ref="E19" si="5">D19/C19/100%</f>
        <v>1.034321884391235</v>
      </c>
      <c r="F19" s="9">
        <v>11791.1</v>
      </c>
      <c r="G19" s="14">
        <f t="shared" si="2"/>
        <v>1.4419680945798101</v>
      </c>
    </row>
    <row r="20" spans="1:7" ht="24.95" customHeight="1">
      <c r="A20" s="5" t="s">
        <v>23</v>
      </c>
      <c r="B20" s="3" t="s">
        <v>24</v>
      </c>
      <c r="C20" s="4">
        <v>5.44</v>
      </c>
      <c r="D20" s="9">
        <v>5.47</v>
      </c>
      <c r="E20" s="13">
        <v>0</v>
      </c>
      <c r="F20" s="9">
        <v>13.4</v>
      </c>
      <c r="G20" s="14">
        <v>0</v>
      </c>
    </row>
    <row r="21" spans="1:7" ht="24.95" customHeight="1">
      <c r="A21" s="2"/>
      <c r="B21" s="6" t="s">
        <v>25</v>
      </c>
      <c r="C21" s="4">
        <f>SUM(C22:C27)</f>
        <v>383386.08</v>
      </c>
      <c r="D21" s="4">
        <f>SUM(D22:D27)</f>
        <v>399412.52999999997</v>
      </c>
      <c r="E21" s="13">
        <f t="shared" ref="E21:E25" si="6">D21/C21/100%</f>
        <v>1.0418023784275108</v>
      </c>
      <c r="F21" s="4">
        <f>SUM(F22:F27)</f>
        <v>413227.25999999995</v>
      </c>
      <c r="G21" s="14">
        <f t="shared" si="2"/>
        <v>0.96656868668344875</v>
      </c>
    </row>
    <row r="22" spans="1:7" ht="24.95" customHeight="1">
      <c r="A22" s="5" t="s">
        <v>26</v>
      </c>
      <c r="B22" s="3" t="s">
        <v>27</v>
      </c>
      <c r="C22" s="4">
        <v>286677.2</v>
      </c>
      <c r="D22" s="9">
        <v>300323.15999999997</v>
      </c>
      <c r="E22" s="13">
        <f t="shared" si="6"/>
        <v>1.0476004370071983</v>
      </c>
      <c r="F22" s="9">
        <v>282606.65999999997</v>
      </c>
      <c r="G22" s="14">
        <f t="shared" si="2"/>
        <v>1.0626896054042039</v>
      </c>
    </row>
    <row r="23" spans="1:7" ht="24.95" customHeight="1">
      <c r="A23" s="5" t="s">
        <v>28</v>
      </c>
      <c r="B23" s="3" t="s">
        <v>29</v>
      </c>
      <c r="C23" s="4">
        <v>512.1</v>
      </c>
      <c r="D23" s="9">
        <v>512.69000000000005</v>
      </c>
      <c r="E23" s="13">
        <f t="shared" si="6"/>
        <v>1.0011521187268113</v>
      </c>
      <c r="F23" s="9">
        <v>754.2</v>
      </c>
      <c r="G23" s="14">
        <f t="shared" si="2"/>
        <v>0.67977989923097326</v>
      </c>
    </row>
    <row r="24" spans="1:7" ht="24.95" customHeight="1">
      <c r="A24" s="5" t="s">
        <v>30</v>
      </c>
      <c r="B24" s="3" t="s">
        <v>31</v>
      </c>
      <c r="C24" s="4">
        <v>11892.5</v>
      </c>
      <c r="D24" s="9">
        <v>12629.02</v>
      </c>
      <c r="E24" s="13">
        <f t="shared" si="6"/>
        <v>1.061931469413496</v>
      </c>
      <c r="F24" s="9">
        <v>16355.8</v>
      </c>
      <c r="G24" s="14">
        <f t="shared" si="2"/>
        <v>0.77214321525085905</v>
      </c>
    </row>
    <row r="25" spans="1:7" ht="24.95" customHeight="1">
      <c r="A25" s="5" t="s">
        <v>32</v>
      </c>
      <c r="B25" s="3" t="s">
        <v>33</v>
      </c>
      <c r="C25" s="4">
        <v>47695.5</v>
      </c>
      <c r="D25" s="9">
        <v>47795.6</v>
      </c>
      <c r="E25" s="13">
        <f t="shared" si="6"/>
        <v>1.0020987304882012</v>
      </c>
      <c r="F25" s="9">
        <v>70820</v>
      </c>
      <c r="G25" s="14">
        <f t="shared" si="2"/>
        <v>0.67488844959051109</v>
      </c>
    </row>
    <row r="26" spans="1:7" ht="24.95" customHeight="1">
      <c r="A26" s="5" t="s">
        <v>34</v>
      </c>
      <c r="B26" s="3" t="s">
        <v>35</v>
      </c>
      <c r="C26" s="4">
        <v>33175.58</v>
      </c>
      <c r="D26" s="9">
        <v>34718.870000000003</v>
      </c>
      <c r="E26" s="13">
        <f t="shared" ref="E26:E28" si="7">D26/C26/100%</f>
        <v>1.0465188551338063</v>
      </c>
      <c r="F26" s="9">
        <v>39887.599999999999</v>
      </c>
      <c r="G26" s="14">
        <f t="shared" si="2"/>
        <v>0.87041762352209717</v>
      </c>
    </row>
    <row r="27" spans="1:7" ht="24.95" customHeight="1">
      <c r="A27" s="5" t="s">
        <v>58</v>
      </c>
      <c r="B27" s="3" t="s">
        <v>59</v>
      </c>
      <c r="C27" s="4">
        <v>3433.2</v>
      </c>
      <c r="D27" s="9">
        <v>3433.19</v>
      </c>
      <c r="E27" s="13">
        <f t="shared" si="7"/>
        <v>0.99999708726552494</v>
      </c>
      <c r="F27" s="9">
        <v>2803</v>
      </c>
      <c r="G27" s="14">
        <f t="shared" si="2"/>
        <v>1.2248269711023902</v>
      </c>
    </row>
    <row r="28" spans="1:7" ht="24.95" customHeight="1">
      <c r="A28" s="2" t="s">
        <v>61</v>
      </c>
      <c r="B28" s="6" t="s">
        <v>60</v>
      </c>
      <c r="C28" s="7">
        <v>3433.2</v>
      </c>
      <c r="D28" s="8">
        <v>3433.19</v>
      </c>
      <c r="E28" s="11">
        <f t="shared" si="7"/>
        <v>0.99999708726552494</v>
      </c>
      <c r="F28" s="8">
        <v>2803</v>
      </c>
      <c r="G28" s="12">
        <f t="shared" si="2"/>
        <v>1.2248269711023902</v>
      </c>
    </row>
    <row r="29" spans="1:7" ht="24.95" customHeight="1">
      <c r="A29" s="5" t="s">
        <v>36</v>
      </c>
      <c r="B29" s="3" t="s">
        <v>37</v>
      </c>
      <c r="C29" s="9">
        <f>SUM(C31:C35)</f>
        <v>1676351.4</v>
      </c>
      <c r="D29" s="9">
        <f>SUM(D31:D35)</f>
        <v>1622517.53</v>
      </c>
      <c r="E29" s="13">
        <f t="shared" ref="E29:E33" si="8">D29/C29/100%</f>
        <v>0.96788628565585955</v>
      </c>
      <c r="F29" s="9">
        <f>SUM(F31:F35)</f>
        <v>1726920.7000000002</v>
      </c>
      <c r="G29" s="14">
        <f t="shared" si="2"/>
        <v>0.93954373816933223</v>
      </c>
    </row>
    <row r="30" spans="1:7" ht="24.95" customHeight="1">
      <c r="A30" s="5" t="s">
        <v>38</v>
      </c>
      <c r="B30" s="3" t="s">
        <v>39</v>
      </c>
      <c r="C30" s="9">
        <f>SUM(C31:C35)</f>
        <v>1676351.4</v>
      </c>
      <c r="D30" s="9">
        <f>SUM(D31:D35)</f>
        <v>1622517.53</v>
      </c>
      <c r="E30" s="13">
        <f t="shared" si="8"/>
        <v>0.96788628565585955</v>
      </c>
      <c r="F30" s="9">
        <f>SUM(F31:F36)</f>
        <v>1726920.7000000002</v>
      </c>
      <c r="G30" s="14">
        <f t="shared" si="2"/>
        <v>0.93954373816933223</v>
      </c>
    </row>
    <row r="31" spans="1:7" ht="24.95" customHeight="1">
      <c r="A31" s="2" t="s">
        <v>62</v>
      </c>
      <c r="B31" s="6" t="s">
        <v>40</v>
      </c>
      <c r="C31" s="8">
        <v>185542.5</v>
      </c>
      <c r="D31" s="8">
        <v>184748.41</v>
      </c>
      <c r="E31" s="13">
        <f t="shared" si="8"/>
        <v>0.99572017192826445</v>
      </c>
      <c r="F31" s="8">
        <v>224357.8</v>
      </c>
      <c r="G31" s="14">
        <f t="shared" si="2"/>
        <v>0.82345436619542545</v>
      </c>
    </row>
    <row r="32" spans="1:7" ht="24.95" customHeight="1">
      <c r="A32" s="2" t="s">
        <v>63</v>
      </c>
      <c r="B32" s="6" t="s">
        <v>41</v>
      </c>
      <c r="C32" s="8">
        <v>1384695</v>
      </c>
      <c r="D32" s="8">
        <v>1331658.26</v>
      </c>
      <c r="E32" s="13">
        <f t="shared" si="8"/>
        <v>0.96169789014909424</v>
      </c>
      <c r="F32" s="8">
        <v>1309694.8</v>
      </c>
      <c r="G32" s="14">
        <f t="shared" si="2"/>
        <v>1.0167699070042884</v>
      </c>
    </row>
    <row r="33" spans="1:7" ht="24.95" customHeight="1">
      <c r="A33" s="2" t="s">
        <v>64</v>
      </c>
      <c r="B33" s="6" t="s">
        <v>42</v>
      </c>
      <c r="C33" s="8">
        <v>111850</v>
      </c>
      <c r="D33" s="8">
        <v>111847</v>
      </c>
      <c r="E33" s="13">
        <f t="shared" si="8"/>
        <v>0.99997317836388022</v>
      </c>
      <c r="F33" s="8">
        <v>193000</v>
      </c>
      <c r="G33" s="14">
        <f t="shared" si="2"/>
        <v>0.57951813471502589</v>
      </c>
    </row>
    <row r="34" spans="1:7" ht="72">
      <c r="A34" s="5" t="s">
        <v>43</v>
      </c>
      <c r="B34" s="3" t="s">
        <v>44</v>
      </c>
      <c r="C34" s="10">
        <v>0</v>
      </c>
      <c r="D34" s="9">
        <v>0</v>
      </c>
      <c r="E34" s="13">
        <v>0</v>
      </c>
      <c r="F34" s="9">
        <v>0</v>
      </c>
      <c r="G34" s="14">
        <v>0</v>
      </c>
    </row>
    <row r="35" spans="1:7" ht="36">
      <c r="A35" s="5" t="s">
        <v>45</v>
      </c>
      <c r="B35" s="3" t="s">
        <v>46</v>
      </c>
      <c r="C35" s="9">
        <v>-5736.1</v>
      </c>
      <c r="D35" s="9">
        <v>-5736.14</v>
      </c>
      <c r="E35" s="13">
        <v>0</v>
      </c>
      <c r="F35" s="9">
        <v>-131.9</v>
      </c>
      <c r="G35" s="13">
        <v>0</v>
      </c>
    </row>
    <row r="37" spans="1:7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2020-01-23T12:50:12Z</dcterms:modified>
</cp:coreProperties>
</file>