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45621"/>
</workbook>
</file>

<file path=xl/calcChain.xml><?xml version="1.0" encoding="utf-8"?>
<calcChain xmlns="http://schemas.openxmlformats.org/spreadsheetml/2006/main">
  <c r="G27" i="3"/>
  <c r="C26"/>
  <c r="D29"/>
  <c r="C29"/>
  <c r="F29"/>
  <c r="F28"/>
  <c r="C28"/>
  <c r="C15"/>
  <c r="C11"/>
  <c r="C30"/>
  <c r="E34"/>
  <c r="F26"/>
  <c r="F9"/>
  <c r="G26" l="1"/>
  <c r="D28"/>
  <c r="C20"/>
  <c r="C7"/>
  <c r="D11"/>
  <c r="D20"/>
  <c r="E32" l="1"/>
  <c r="F20"/>
  <c r="E29" l="1"/>
  <c r="G29"/>
  <c r="G33"/>
  <c r="G25"/>
  <c r="G24"/>
  <c r="G23"/>
  <c r="G21"/>
  <c r="G18"/>
  <c r="G17"/>
  <c r="G16"/>
  <c r="G14"/>
  <c r="G13"/>
  <c r="G12"/>
  <c r="G10"/>
  <c r="G8"/>
  <c r="F15"/>
  <c r="D9"/>
  <c r="E8"/>
  <c r="E10"/>
  <c r="E33"/>
  <c r="E28" l="1"/>
  <c r="G28"/>
  <c r="F7"/>
  <c r="F11"/>
  <c r="G9"/>
  <c r="E25"/>
  <c r="E24"/>
  <c r="E23"/>
  <c r="E22"/>
  <c r="E21"/>
  <c r="E18"/>
  <c r="E17"/>
  <c r="E16"/>
  <c r="E14"/>
  <c r="E13"/>
  <c r="E12"/>
  <c r="D7"/>
  <c r="D15"/>
  <c r="C9"/>
  <c r="C6" s="1"/>
  <c r="C5" s="1"/>
  <c r="G15" l="1"/>
  <c r="D6"/>
  <c r="D5" s="1"/>
  <c r="D4" s="1"/>
  <c r="E9"/>
  <c r="F6"/>
  <c r="F5" s="1"/>
  <c r="F4" s="1"/>
  <c r="G7"/>
  <c r="G20"/>
  <c r="G11"/>
  <c r="E20"/>
  <c r="E7"/>
  <c r="E11"/>
  <c r="E15"/>
  <c r="C4" l="1"/>
  <c r="G6"/>
  <c r="E6"/>
  <c r="G4" l="1"/>
  <c r="G5"/>
  <c r="E5"/>
  <c r="E4" l="1"/>
</calcChain>
</file>

<file path=xl/sharedStrings.xml><?xml version="1.0" encoding="utf-8"?>
<sst xmlns="http://schemas.openxmlformats.org/spreadsheetml/2006/main" count="69" uniqueCount="68">
  <si>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</si>
  <si>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</si>
  <si>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</si>
  <si>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</si>
  <si>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</si>
  <si>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</si>
  <si>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</si>
  <si>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</si>
  <si>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</si>
  <si>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</si>
  <si>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</si>
  <si>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</si>
  <si>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</si>
  <si>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</si>
  <si>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</si>
  <si>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</si>
  <si>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</si>
  <si>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</si>
  <si>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</si>
  <si>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</si>
  <si>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</si>
  <si>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</si>
  <si>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</si>
  <si>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</si>
  <si>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</si>
  <si>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</si>
  <si>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</si>
  <si>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</si>
  <si>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</si>
  <si>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</si>
  <si>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</si>
  <si>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</si>
  <si>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</si>
  <si>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</si>
  <si>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</si>
  <si>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</si>
  <si>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</si>
  <si>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</si>
  <si>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</si>
  <si>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</si>
  <si>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</si>
  <si>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</si>
  <si>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</si>
  <si>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</si>
  <si>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</si>
  <si>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</si>
  <si>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</si>
  <si>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</si>
  <si>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</si>
  <si>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</si>
  <si>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</si>
  <si>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</si>
  <si>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</si>
  <si>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</si>
  <si>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</si>
  <si>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</si>
  <si>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</si>
  <si>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</si>
  <si>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</si>
  <si>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</si>
  <si>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1 17 00000 00 0000 180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</si>
  <si>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</si>
  <si>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</si>
  <si>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2021 год</t>
    </r>
    <r>
      <rPr>
        <b/>
        <sz val="9"/>
        <color rgb="FF000000"/>
        <rFont val="Calibri"/>
        <family val="2"/>
        <charset val="204"/>
      </rPr>
      <t>, 
тыс. руб.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</si>
  <si>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01.02.2021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</si>
  <si>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01.02.2021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</si>
  <si>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01.02.2020 </t>
    </r>
    <r>
      <rPr>
        <b/>
        <sz val="9"/>
        <color rgb="FF000000"/>
        <rFont val="Calibri"/>
        <family val="2"/>
        <charset val="204"/>
      </rPr>
      <t>тыс. руб.</t>
    </r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</si>
  <si>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01.02.2021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</si>
</sst>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5" fontId="16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workbookViewId="0">
      <selection activeCell="N12" sqref="N12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67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63</v>
      </c>
      <c r="D3" s="2" t="s">
        <v>64</v>
      </c>
      <c r="E3" s="5" t="s">
        <v>65</v>
      </c>
      <c r="F3" s="5" t="s">
        <v>66</v>
      </c>
      <c r="G3" s="5" t="s">
        <v>2</v>
      </c>
      <c r="I3" s="14"/>
    </row>
    <row r="4" spans="1:14" ht="24.95" customHeight="1">
      <c r="A4" s="2"/>
      <c r="B4" s="3" t="s">
        <v>3</v>
      </c>
      <c r="C4" s="4">
        <f>SUM(C5,C28)</f>
        <v>4336359.25</v>
      </c>
      <c r="D4" s="4">
        <f>SUM(D5,D28)</f>
        <v>183469.82</v>
      </c>
      <c r="E4" s="12">
        <f t="shared" ref="E4" si="0">D4/C4/100%</f>
        <v>4.2309644893928015E-2</v>
      </c>
      <c r="F4" s="4">
        <f>SUM(F5,F28)</f>
        <v>181021.6</v>
      </c>
      <c r="G4" s="13">
        <f>D4/F4</f>
        <v>1.013524463378956</v>
      </c>
      <c r="H4" s="15"/>
      <c r="I4" s="14"/>
      <c r="K4" s="14"/>
    </row>
    <row r="5" spans="1:14" ht="24.95" customHeight="1">
      <c r="A5" s="5" t="s">
        <v>4</v>
      </c>
      <c r="B5" s="3" t="s">
        <v>5</v>
      </c>
      <c r="C5" s="4">
        <f>SUM(C6,C20)</f>
        <v>1637900</v>
      </c>
      <c r="D5" s="4">
        <f>SUM(D6,D20)</f>
        <v>75584.44</v>
      </c>
      <c r="E5" s="12">
        <f t="shared" ref="E5" si="1">D5/C5/100%</f>
        <v>4.6147164051529396E-2</v>
      </c>
      <c r="F5" s="4">
        <f>SUM(F6,F20)</f>
        <v>81728.800000000003</v>
      </c>
      <c r="G5" s="13">
        <f t="shared" ref="G5:G33" si="2">D5/F5</f>
        <v>0.92482013684282649</v>
      </c>
      <c r="H5" s="14"/>
      <c r="I5" s="15"/>
    </row>
    <row r="6" spans="1:14" ht="24.95" customHeight="1">
      <c r="A6" s="5"/>
      <c r="B6" s="6" t="s">
        <v>6</v>
      </c>
      <c r="C6" s="7">
        <f>SUM(C7,C9,C11,C15,C18:C19)</f>
        <v>1227719</v>
      </c>
      <c r="D6" s="7">
        <f>SUM(D7,D9,D11,D15,D18:D19)</f>
        <v>68193.14</v>
      </c>
      <c r="E6" s="10">
        <f t="shared" ref="E6:E10" si="3">D6/C6/100%</f>
        <v>5.5544583084565766E-2</v>
      </c>
      <c r="F6" s="7">
        <f>SUM(F7,F9,F11,F15,F18:F19)</f>
        <v>67126.100000000006</v>
      </c>
      <c r="G6" s="11">
        <f t="shared" si="2"/>
        <v>1.0158960523551941</v>
      </c>
    </row>
    <row r="7" spans="1:14" ht="24.95" customHeight="1">
      <c r="A7" s="5" t="s">
        <v>7</v>
      </c>
      <c r="B7" s="3" t="s">
        <v>8</v>
      </c>
      <c r="C7" s="4">
        <f>SUM(C8)</f>
        <v>429803</v>
      </c>
      <c r="D7" s="4">
        <f>SUM(D8)</f>
        <v>19843.5</v>
      </c>
      <c r="E7" s="12">
        <f t="shared" si="3"/>
        <v>4.6168826183158332E-2</v>
      </c>
      <c r="F7" s="4">
        <f>SUM(F8)</f>
        <v>23974.5</v>
      </c>
      <c r="G7" s="13">
        <f t="shared" si="2"/>
        <v>0.82769192266783453</v>
      </c>
    </row>
    <row r="8" spans="1:14" ht="24.95" customHeight="1">
      <c r="A8" s="2" t="s">
        <v>9</v>
      </c>
      <c r="B8" s="6" t="s">
        <v>10</v>
      </c>
      <c r="C8" s="7">
        <v>429803</v>
      </c>
      <c r="D8" s="8">
        <v>19843.5</v>
      </c>
      <c r="E8" s="10">
        <f t="shared" si="3"/>
        <v>4.6168826183158332E-2</v>
      </c>
      <c r="F8" s="8">
        <v>23974.5</v>
      </c>
      <c r="G8" s="11">
        <f t="shared" si="2"/>
        <v>0.82769192266783453</v>
      </c>
    </row>
    <row r="9" spans="1:14" ht="24.95" customHeight="1">
      <c r="A9" s="5" t="s">
        <v>11</v>
      </c>
      <c r="B9" s="3" t="s">
        <v>12</v>
      </c>
      <c r="C9" s="4">
        <f>SUM(C10)</f>
        <v>3714</v>
      </c>
      <c r="D9" s="4">
        <f>SUM(D10)</f>
        <v>288.60000000000002</v>
      </c>
      <c r="E9" s="12">
        <f t="shared" si="3"/>
        <v>7.7705977382875616E-2</v>
      </c>
      <c r="F9" s="4">
        <f>SUM(F10)</f>
        <v>308.8</v>
      </c>
      <c r="G9" s="13">
        <f t="shared" si="2"/>
        <v>0.93458549222797926</v>
      </c>
      <c r="N9" s="15"/>
    </row>
    <row r="10" spans="1:14" ht="24.95" customHeight="1">
      <c r="A10" s="2" t="s">
        <v>13</v>
      </c>
      <c r="B10" s="6" t="s">
        <v>14</v>
      </c>
      <c r="C10" s="7">
        <v>3714</v>
      </c>
      <c r="D10" s="7">
        <v>288.60000000000002</v>
      </c>
      <c r="E10" s="10">
        <f t="shared" si="3"/>
        <v>7.7705977382875616E-2</v>
      </c>
      <c r="F10" s="7">
        <v>308.8</v>
      </c>
      <c r="G10" s="11">
        <f t="shared" si="2"/>
        <v>0.93458549222797926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f>SUM(C12:C14)</f>
        <v>466092</v>
      </c>
      <c r="D11" s="4">
        <f>SUM(D12:D14)</f>
        <v>25116.54</v>
      </c>
      <c r="E11" s="12">
        <f t="shared" ref="E11:E17" si="4">D11/C11/100%</f>
        <v>5.3887515769418914E-2</v>
      </c>
      <c r="F11" s="4">
        <f>SUM(F12:F14)</f>
        <v>27300.400000000001</v>
      </c>
      <c r="G11" s="13">
        <f t="shared" si="2"/>
        <v>0.92000630027398866</v>
      </c>
      <c r="N11" s="14"/>
    </row>
    <row r="12" spans="1:14" ht="24.95" customHeight="1">
      <c r="A12" s="2" t="s">
        <v>17</v>
      </c>
      <c r="B12" s="6" t="s">
        <v>18</v>
      </c>
      <c r="C12" s="7">
        <v>421735</v>
      </c>
      <c r="D12" s="8">
        <v>13867.5</v>
      </c>
      <c r="E12" s="10">
        <f t="shared" si="4"/>
        <v>3.2882023071359977E-2</v>
      </c>
      <c r="F12" s="8">
        <v>13176.3</v>
      </c>
      <c r="G12" s="11">
        <f t="shared" si="2"/>
        <v>1.0524578219985885</v>
      </c>
    </row>
    <row r="13" spans="1:14" ht="24.95" customHeight="1">
      <c r="A13" s="2" t="s">
        <v>51</v>
      </c>
      <c r="B13" s="6" t="s">
        <v>48</v>
      </c>
      <c r="C13" s="7">
        <v>14147</v>
      </c>
      <c r="D13" s="8">
        <v>8817.14</v>
      </c>
      <c r="E13" s="10">
        <f t="shared" si="4"/>
        <v>0.62325157277161236</v>
      </c>
      <c r="F13" s="8">
        <v>11940.6</v>
      </c>
      <c r="G13" s="11">
        <f t="shared" si="2"/>
        <v>0.7384168299750431</v>
      </c>
    </row>
    <row r="14" spans="1:14" ht="24.95" customHeight="1">
      <c r="A14" s="2" t="s">
        <v>49</v>
      </c>
      <c r="B14" s="6" t="s">
        <v>50</v>
      </c>
      <c r="C14" s="7">
        <v>30210</v>
      </c>
      <c r="D14" s="8">
        <v>2431.9</v>
      </c>
      <c r="E14" s="10">
        <f t="shared" si="4"/>
        <v>8.0499834491890104E-2</v>
      </c>
      <c r="F14" s="8">
        <v>2183.5</v>
      </c>
      <c r="G14" s="11">
        <f t="shared" si="2"/>
        <v>1.1137623082207466</v>
      </c>
    </row>
    <row r="15" spans="1:14" ht="24.95" customHeight="1">
      <c r="A15" s="5" t="s">
        <v>19</v>
      </c>
      <c r="B15" s="3" t="s">
        <v>20</v>
      </c>
      <c r="C15" s="4">
        <f>SUM(C16:C17)</f>
        <v>310675</v>
      </c>
      <c r="D15" s="4">
        <f>SUM(D16:D17)</f>
        <v>22372.879999999997</v>
      </c>
      <c r="E15" s="12">
        <f t="shared" si="4"/>
        <v>7.2013776454494235E-2</v>
      </c>
      <c r="F15" s="4">
        <f>SUM(F16:F17)</f>
        <v>14377.400000000001</v>
      </c>
      <c r="G15" s="13">
        <f t="shared" si="2"/>
        <v>1.5561144574123273</v>
      </c>
    </row>
    <row r="16" spans="1:14" ht="24.95" customHeight="1">
      <c r="A16" s="2" t="s">
        <v>45</v>
      </c>
      <c r="B16" s="6" t="s">
        <v>44</v>
      </c>
      <c r="C16" s="7">
        <v>129658</v>
      </c>
      <c r="D16" s="8">
        <v>6088.5</v>
      </c>
      <c r="E16" s="10">
        <f t="shared" si="4"/>
        <v>4.6958151444569558E-2</v>
      </c>
      <c r="F16" s="8">
        <v>4319.8</v>
      </c>
      <c r="G16" s="11">
        <f t="shared" si="2"/>
        <v>1.4094402518635121</v>
      </c>
    </row>
    <row r="17" spans="1:9" ht="24.95" customHeight="1">
      <c r="A17" s="2" t="s">
        <v>47</v>
      </c>
      <c r="B17" s="6" t="s">
        <v>46</v>
      </c>
      <c r="C17" s="7">
        <v>181017</v>
      </c>
      <c r="D17" s="7">
        <v>16284.38</v>
      </c>
      <c r="E17" s="10">
        <f t="shared" si="4"/>
        <v>8.9960500947424818E-2</v>
      </c>
      <c r="F17" s="7">
        <v>10057.6</v>
      </c>
      <c r="G17" s="11">
        <f t="shared" si="2"/>
        <v>1.6191119153674831</v>
      </c>
    </row>
    <row r="18" spans="1:9" ht="24.95" customHeight="1">
      <c r="A18" s="5" t="s">
        <v>21</v>
      </c>
      <c r="B18" s="3" t="s">
        <v>22</v>
      </c>
      <c r="C18" s="4">
        <v>17435</v>
      </c>
      <c r="D18" s="9">
        <v>574.79999999999995</v>
      </c>
      <c r="E18" s="12">
        <f t="shared" ref="E18" si="5">D18/C18/100%</f>
        <v>3.2968167479208485E-2</v>
      </c>
      <c r="F18" s="9">
        <v>1163.2</v>
      </c>
      <c r="G18" s="13">
        <f t="shared" si="2"/>
        <v>0.49415405777166432</v>
      </c>
    </row>
    <row r="19" spans="1:9" ht="24.95" customHeight="1">
      <c r="A19" s="5" t="s">
        <v>23</v>
      </c>
      <c r="B19" s="3" t="s">
        <v>24</v>
      </c>
      <c r="C19" s="4">
        <v>0</v>
      </c>
      <c r="D19" s="9">
        <v>-3.18</v>
      </c>
      <c r="E19" s="12">
        <v>0</v>
      </c>
      <c r="F19" s="9">
        <v>1.8</v>
      </c>
      <c r="G19" s="13">
        <v>0</v>
      </c>
    </row>
    <row r="20" spans="1:9" ht="24.95" customHeight="1">
      <c r="A20" s="2"/>
      <c r="B20" s="6" t="s">
        <v>25</v>
      </c>
      <c r="C20" s="4">
        <f>SUM(C21:C26)</f>
        <v>410181</v>
      </c>
      <c r="D20" s="4">
        <f>SUM(D21:D26)</f>
        <v>7391.3000000000011</v>
      </c>
      <c r="E20" s="12">
        <f t="shared" ref="E20:E24" si="6">D20/C20/100%</f>
        <v>1.8019605978823985E-2</v>
      </c>
      <c r="F20" s="4">
        <f>SUM(F21:F26)</f>
        <v>14602.7</v>
      </c>
      <c r="G20" s="13">
        <f t="shared" si="2"/>
        <v>0.50615981975935964</v>
      </c>
    </row>
    <row r="21" spans="1:9" ht="24.95" customHeight="1">
      <c r="A21" s="5" t="s">
        <v>26</v>
      </c>
      <c r="B21" s="3" t="s">
        <v>27</v>
      </c>
      <c r="C21" s="4">
        <v>322688</v>
      </c>
      <c r="D21" s="9">
        <v>5037.8</v>
      </c>
      <c r="E21" s="12">
        <f t="shared" si="6"/>
        <v>1.561198433161444E-2</v>
      </c>
      <c r="F21" s="9">
        <v>10693</v>
      </c>
      <c r="G21" s="13">
        <f t="shared" si="2"/>
        <v>0.47113064621715145</v>
      </c>
    </row>
    <row r="22" spans="1:9" ht="24.95" customHeight="1">
      <c r="A22" s="5" t="s">
        <v>28</v>
      </c>
      <c r="B22" s="3" t="s">
        <v>29</v>
      </c>
      <c r="C22" s="4">
        <v>315</v>
      </c>
      <c r="D22" s="9">
        <v>0</v>
      </c>
      <c r="E22" s="12">
        <f t="shared" si="6"/>
        <v>0</v>
      </c>
      <c r="F22" s="9">
        <v>0</v>
      </c>
      <c r="G22" s="13"/>
    </row>
    <row r="23" spans="1:9" ht="24.95" customHeight="1">
      <c r="A23" s="5" t="s">
        <v>30</v>
      </c>
      <c r="B23" s="3" t="s">
        <v>31</v>
      </c>
      <c r="C23" s="4">
        <v>12291</v>
      </c>
      <c r="D23" s="9">
        <v>1102.4000000000001</v>
      </c>
      <c r="E23" s="12">
        <f t="shared" si="6"/>
        <v>8.9691644292571801E-2</v>
      </c>
      <c r="F23" s="9">
        <v>500.4</v>
      </c>
      <c r="G23" s="13">
        <f t="shared" si="2"/>
        <v>2.203037569944045</v>
      </c>
    </row>
    <row r="24" spans="1:9" ht="24.95" customHeight="1">
      <c r="A24" s="5" t="s">
        <v>32</v>
      </c>
      <c r="B24" s="3" t="s">
        <v>33</v>
      </c>
      <c r="C24" s="4">
        <v>73000</v>
      </c>
      <c r="D24" s="9">
        <v>1170.2</v>
      </c>
      <c r="E24" s="12">
        <f t="shared" si="6"/>
        <v>1.6030136986301371E-2</v>
      </c>
      <c r="F24" s="9">
        <v>1931.2</v>
      </c>
      <c r="G24" s="13">
        <f t="shared" si="2"/>
        <v>0.6059444904722453</v>
      </c>
    </row>
    <row r="25" spans="1:9" ht="24.95" customHeight="1">
      <c r="A25" s="5" t="s">
        <v>34</v>
      </c>
      <c r="B25" s="3" t="s">
        <v>35</v>
      </c>
      <c r="C25" s="4">
        <v>1887</v>
      </c>
      <c r="D25" s="9">
        <v>78.3</v>
      </c>
      <c r="E25" s="12">
        <f t="shared" ref="E25" si="7">D25/C25/100%</f>
        <v>4.1494435612082672E-2</v>
      </c>
      <c r="F25" s="9">
        <v>826.9</v>
      </c>
      <c r="G25" s="13">
        <f t="shared" si="2"/>
        <v>9.4691014632966503E-2</v>
      </c>
    </row>
    <row r="26" spans="1:9" ht="24.95" customHeight="1">
      <c r="A26" s="5" t="s">
        <v>52</v>
      </c>
      <c r="B26" s="3" t="s">
        <v>53</v>
      </c>
      <c r="C26" s="9">
        <f>SUM(C27)</f>
        <v>0</v>
      </c>
      <c r="D26" s="9">
        <v>2.6</v>
      </c>
      <c r="E26" s="12"/>
      <c r="F26" s="9">
        <f>SUM(F27)</f>
        <v>651.20000000000005</v>
      </c>
      <c r="G26" s="13">
        <f t="shared" si="2"/>
        <v>3.9926289926289927E-3</v>
      </c>
    </row>
    <row r="27" spans="1:9" ht="24.95" customHeight="1">
      <c r="A27" s="2" t="s">
        <v>60</v>
      </c>
      <c r="B27" s="6" t="s">
        <v>54</v>
      </c>
      <c r="C27" s="7">
        <v>0</v>
      </c>
      <c r="D27" s="9">
        <v>2.6</v>
      </c>
      <c r="E27" s="10"/>
      <c r="F27" s="8">
        <v>651.20000000000005</v>
      </c>
      <c r="G27" s="13">
        <f t="shared" si="2"/>
        <v>3.9926289926289927E-3</v>
      </c>
    </row>
    <row r="28" spans="1:9" ht="24.95" customHeight="1">
      <c r="A28" s="5" t="s">
        <v>36</v>
      </c>
      <c r="B28" s="3" t="s">
        <v>37</v>
      </c>
      <c r="C28" s="9">
        <f>SUM(C31:C35)</f>
        <v>2698459.25</v>
      </c>
      <c r="D28" s="9">
        <f>SUM(D31:D35)</f>
        <v>107885.38</v>
      </c>
      <c r="E28" s="12">
        <f t="shared" ref="E28:E34" si="8">D28/C28/100%</f>
        <v>3.9980362868181171E-2</v>
      </c>
      <c r="F28" s="9">
        <f>SUM(F32:F35)</f>
        <v>99292.800000000003</v>
      </c>
      <c r="G28" s="13">
        <f t="shared" si="2"/>
        <v>1.0865377952882787</v>
      </c>
      <c r="H28" s="14"/>
      <c r="I28" s="14"/>
    </row>
    <row r="29" spans="1:9" ht="24.95" customHeight="1">
      <c r="A29" s="5" t="s">
        <v>38</v>
      </c>
      <c r="B29" s="3" t="s">
        <v>39</v>
      </c>
      <c r="C29" s="9">
        <f>SUM(C31:C34)</f>
        <v>2698459.25</v>
      </c>
      <c r="D29" s="9">
        <f>SUM(D31:D34)</f>
        <v>109637.58</v>
      </c>
      <c r="E29" s="12">
        <f t="shared" si="8"/>
        <v>4.0629696372105673E-2</v>
      </c>
      <c r="F29" s="9">
        <f>SUM(F32:F34)</f>
        <v>100059.3</v>
      </c>
      <c r="G29" s="13">
        <f t="shared" si="2"/>
        <v>1.0957260344615642</v>
      </c>
    </row>
    <row r="30" spans="1:9" ht="24.95" customHeight="1">
      <c r="A30" s="5" t="s">
        <v>38</v>
      </c>
      <c r="B30" s="3" t="s">
        <v>57</v>
      </c>
      <c r="C30" s="9">
        <f>SUM(C31)</f>
        <v>0</v>
      </c>
      <c r="D30" s="9"/>
      <c r="E30" s="12"/>
      <c r="F30" s="9">
        <v>0</v>
      </c>
      <c r="G30" s="13"/>
    </row>
    <row r="31" spans="1:9" ht="24.95" customHeight="1">
      <c r="A31" s="2" t="s">
        <v>58</v>
      </c>
      <c r="B31" s="6" t="s">
        <v>59</v>
      </c>
      <c r="C31" s="8">
        <v>0</v>
      </c>
      <c r="D31" s="8"/>
      <c r="E31" s="12"/>
      <c r="F31" s="8">
        <v>0</v>
      </c>
      <c r="G31" s="13"/>
    </row>
    <row r="32" spans="1:9" ht="24.95" customHeight="1">
      <c r="A32" s="2" t="s">
        <v>55</v>
      </c>
      <c r="B32" s="6" t="s">
        <v>40</v>
      </c>
      <c r="C32" s="8">
        <v>228351.25</v>
      </c>
      <c r="D32" s="8">
        <v>0</v>
      </c>
      <c r="E32" s="12">
        <f t="shared" si="8"/>
        <v>0</v>
      </c>
      <c r="F32" s="8">
        <v>0</v>
      </c>
      <c r="G32" s="13"/>
    </row>
    <row r="33" spans="1:11" ht="24.95" customHeight="1">
      <c r="A33" s="2" t="s">
        <v>56</v>
      </c>
      <c r="B33" s="6" t="s">
        <v>41</v>
      </c>
      <c r="C33" s="8">
        <v>1494108</v>
      </c>
      <c r="D33" s="8">
        <v>109637.58</v>
      </c>
      <c r="E33" s="12">
        <f t="shared" si="8"/>
        <v>7.3379956469010271E-2</v>
      </c>
      <c r="F33" s="8">
        <v>100059.3</v>
      </c>
      <c r="G33" s="13">
        <f t="shared" si="2"/>
        <v>1.0957260344615642</v>
      </c>
      <c r="I33" s="14"/>
      <c r="J33" s="15"/>
      <c r="K33" s="15"/>
    </row>
    <row r="34" spans="1:11" ht="24.95" customHeight="1">
      <c r="A34" s="5" t="s">
        <v>61</v>
      </c>
      <c r="B34" s="3" t="s">
        <v>62</v>
      </c>
      <c r="C34" s="8">
        <v>976000</v>
      </c>
      <c r="D34" s="8">
        <v>0</v>
      </c>
      <c r="E34" s="12">
        <f t="shared" si="8"/>
        <v>0</v>
      </c>
      <c r="F34" s="8">
        <v>0</v>
      </c>
      <c r="G34" s="13"/>
      <c r="I34" s="14"/>
      <c r="J34" s="15"/>
      <c r="K34" s="15"/>
    </row>
    <row r="35" spans="1:11" ht="36">
      <c r="A35" s="5" t="s">
        <v>42</v>
      </c>
      <c r="B35" s="3" t="s">
        <v>43</v>
      </c>
      <c r="C35" s="9">
        <v>0</v>
      </c>
      <c r="D35" s="9">
        <v>-1752.2</v>
      </c>
      <c r="E35" s="12">
        <v>0</v>
      </c>
      <c r="F35" s="9">
        <v>-766.5</v>
      </c>
      <c r="G35" s="12">
        <v>0</v>
      </c>
      <c r="I35" s="15"/>
      <c r="J35" s="15"/>
      <c r="K35" s="14"/>
    </row>
    <row r="37" spans="1:11">
      <c r="A37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2021-08-13T13:06:06Z</dcterms:modified>
</cp:coreProperties>
</file>