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F29" i="3"/>
  <c r="F28"/>
  <c r="D29"/>
  <c r="C29"/>
  <c r="C20"/>
  <c r="C7"/>
  <c r="E31"/>
  <c r="E30"/>
  <c r="C28"/>
  <c r="D11"/>
  <c r="D20"/>
  <c r="E32" l="1"/>
  <c r="E27"/>
  <c r="E26"/>
  <c r="F20"/>
  <c r="E29" l="1"/>
  <c r="G29"/>
  <c r="G33"/>
  <c r="G25"/>
  <c r="G24"/>
  <c r="G23"/>
  <c r="G22"/>
  <c r="G21"/>
  <c r="G18"/>
  <c r="G17"/>
  <c r="G16"/>
  <c r="G14"/>
  <c r="G13"/>
  <c r="G12"/>
  <c r="G10"/>
  <c r="G8"/>
  <c r="F15"/>
  <c r="D28"/>
  <c r="D9"/>
  <c r="E8"/>
  <c r="E10"/>
  <c r="E33"/>
  <c r="E28" l="1"/>
  <c r="G28"/>
  <c r="F7"/>
  <c r="F11"/>
  <c r="G9"/>
  <c r="E25"/>
  <c r="E24"/>
  <c r="E23"/>
  <c r="E22"/>
  <c r="E21"/>
  <c r="E18"/>
  <c r="E17"/>
  <c r="E16"/>
  <c r="E14"/>
  <c r="E13"/>
  <c r="E12"/>
  <c r="D7"/>
  <c r="D15"/>
  <c r="G15" s="1"/>
  <c r="C15"/>
  <c r="C11"/>
  <c r="C9"/>
  <c r="C6" l="1"/>
  <c r="C5" s="1"/>
  <c r="C4" s="1"/>
  <c r="D6"/>
  <c r="D5" s="1"/>
  <c r="E9"/>
  <c r="F6"/>
  <c r="F5" s="1"/>
  <c r="F4" s="1"/>
  <c r="G7"/>
  <c r="G20"/>
  <c r="G11"/>
  <c r="E20"/>
  <c r="E7"/>
  <c r="E11"/>
  <c r="E15"/>
  <c r="D4" l="1"/>
  <c r="G6"/>
  <c r="E6"/>
  <c r="G4" l="1"/>
  <c r="G5"/>
  <c r="E5"/>
  <c r="E4" l="1"/>
</calcChain>
</file>

<file path=xl/sharedStrings.xml><?xml version="1.0" encoding="utf-8"?>
<sst xmlns="http://schemas.openxmlformats.org/spreadsheetml/2006/main" count="67" uniqueCount="66">
  <si>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</si>
  <si>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</si>
  <si>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</si>
  <si>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</si>
  <si>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</si>
  <si>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</si>
  <si>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</si>
  <si>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</si>
  <si>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</si>
  <si>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</si>
  <si>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</si>
  <si>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</si>
  <si>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</si>
  <si>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</si>
  <si>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</si>
  <si>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</si>
  <si>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</si>
  <si>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</si>
  <si>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</si>
  <si>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</si>
  <si>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</si>
  <si>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</si>
  <si>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</si>
  <si>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</si>
  <si>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</si>
  <si>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</si>
  <si>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</si>
  <si>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</si>
  <si>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</si>
  <si>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</si>
  <si>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</si>
  <si>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</si>
  <si>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</si>
  <si>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</si>
  <si>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</si>
  <si>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</si>
  <si>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</si>
  <si>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</si>
  <si>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</si>
  <si>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</si>
  <si>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</si>
  <si>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</si>
  <si>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</si>
  <si>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</si>
  <si>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</si>
  <si>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</si>
  <si>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</si>
  <si>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</si>
  <si>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</si>
  <si>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</si>
  <si>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</si>
  <si>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</si>
  <si>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</si>
  <si>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</si>
  <si>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</si>
  <si>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1 17 05040 00 0000 180</t>
  </si>
  <si>
    <t>2 02 20000 00 0000 150</t>
  </si>
  <si>
    <t>2 02 30000 00 0000 150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</si>
  <si>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01.02.2020</t>
    </r>
    <r>
      <rPr>
        <b/>
        <sz val="11"/>
        <rFont val="Times New Roman"/>
        <family val="1"/>
        <charset val="204"/>
      </rPr>
      <t>)</t>
    </r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</si>
  <si>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2020 год</t>
    </r>
    <r>
      <rPr>
        <b/>
        <sz val="9"/>
        <color rgb="FF000000"/>
        <rFont val="Calibri"/>
        <family val="2"/>
        <charset val="204"/>
      </rPr>
      <t>, 
тыс. руб.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</si>
  <si>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01.02.2020</t>
    </r>
    <r>
      <rPr>
        <sz val="9"/>
        <color rgb="FF000000"/>
        <rFont val="Calibri"/>
        <family val="2"/>
        <charset val="204"/>
      </rPr>
      <t xml:space="preserve">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</si>
  <si>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01.02.2020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</si>
  <si>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01.02.2019</t>
    </r>
    <r>
      <rPr>
        <b/>
        <sz val="9"/>
        <color rgb="FF000000"/>
        <rFont val="Calibri"/>
        <family val="2"/>
        <charset val="204"/>
      </rPr>
      <t>тыс. руб.</t>
    </r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</si>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</sst>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zoomScaleNormal="100" workbookViewId="0">
      <selection activeCell="L7" sqref="L7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6" t="s">
        <v>58</v>
      </c>
      <c r="B1" s="16"/>
      <c r="C1" s="16"/>
      <c r="D1" s="16"/>
      <c r="E1" s="16"/>
      <c r="F1" s="16"/>
      <c r="G1" s="16"/>
    </row>
    <row r="3" spans="1:14" ht="86.25" customHeight="1">
      <c r="A3" s="5" t="s">
        <v>0</v>
      </c>
      <c r="B3" s="5" t="s">
        <v>1</v>
      </c>
      <c r="C3" s="5" t="s">
        <v>59</v>
      </c>
      <c r="D3" s="2" t="s">
        <v>60</v>
      </c>
      <c r="E3" s="5" t="s">
        <v>61</v>
      </c>
      <c r="F3" s="5" t="s">
        <v>62</v>
      </c>
      <c r="G3" s="5" t="s">
        <v>2</v>
      </c>
      <c r="I3" s="14"/>
    </row>
    <row r="4" spans="1:14" ht="24.95" customHeight="1">
      <c r="A4" s="2"/>
      <c r="B4" s="3" t="s">
        <v>3</v>
      </c>
      <c r="C4" s="4">
        <f>SUM(C5,C28)</f>
        <v>3711195.9</v>
      </c>
      <c r="D4" s="4">
        <f>SUM(D5,D28)</f>
        <v>181021.7</v>
      </c>
      <c r="E4" s="12">
        <f t="shared" ref="E4" si="0">D4/C4/100%</f>
        <v>4.8777187967900058E-2</v>
      </c>
      <c r="F4" s="4">
        <f>SUM(F5,F28)</f>
        <v>192700.09999999998</v>
      </c>
      <c r="G4" s="13">
        <f>D4/F4</f>
        <v>0.93939598370732569</v>
      </c>
      <c r="K4" s="14"/>
    </row>
    <row r="5" spans="1:14" ht="24.95" customHeight="1">
      <c r="A5" s="5" t="s">
        <v>4</v>
      </c>
      <c r="B5" s="3" t="s">
        <v>5</v>
      </c>
      <c r="C5" s="4">
        <f>SUM(C6,C20)</f>
        <v>1706469.2</v>
      </c>
      <c r="D5" s="4">
        <f>SUM(D6,D20)</f>
        <v>81728.800000000003</v>
      </c>
      <c r="E5" s="12">
        <f t="shared" ref="E5" si="1">D5/C5/100%</f>
        <v>4.789351017879491E-2</v>
      </c>
      <c r="F5" s="4">
        <f>SUM(F6,F20)</f>
        <v>96951.299999999988</v>
      </c>
      <c r="G5" s="13">
        <f t="shared" ref="G5:G33" si="2">D5/F5</f>
        <v>0.84298818066390047</v>
      </c>
      <c r="H5" s="14"/>
    </row>
    <row r="6" spans="1:14" ht="24.95" customHeight="1">
      <c r="A6" s="5"/>
      <c r="B6" s="6" t="s">
        <v>6</v>
      </c>
      <c r="C6" s="7">
        <f>SUM(C7,C9,C11,C15,C18:C19)</f>
        <v>1274494</v>
      </c>
      <c r="D6" s="7">
        <f>SUM(D7,D9,D11,D15,D18:D19)</f>
        <v>67126.100000000006</v>
      </c>
      <c r="E6" s="10">
        <f t="shared" ref="E6:E10" si="3">D6/C6/100%</f>
        <v>5.2668823862646673E-2</v>
      </c>
      <c r="F6" s="7">
        <f>SUM(F7,F9,F11,F15,F18:F19)</f>
        <v>80142.899999999994</v>
      </c>
      <c r="G6" s="11">
        <f t="shared" si="2"/>
        <v>0.83758012250617353</v>
      </c>
    </row>
    <row r="7" spans="1:14" ht="24.95" customHeight="1">
      <c r="A7" s="5" t="s">
        <v>7</v>
      </c>
      <c r="B7" s="3" t="s">
        <v>8</v>
      </c>
      <c r="C7" s="4">
        <f>SUM(C8)</f>
        <v>498328</v>
      </c>
      <c r="D7" s="4">
        <f>SUM(D8)</f>
        <v>23974.5</v>
      </c>
      <c r="E7" s="12">
        <f t="shared" si="3"/>
        <v>4.8109879436836783E-2</v>
      </c>
      <c r="F7" s="4">
        <f>SUM(F8)</f>
        <v>21812.799999999999</v>
      </c>
      <c r="G7" s="13">
        <f t="shared" si="2"/>
        <v>1.0991023619159392</v>
      </c>
    </row>
    <row r="8" spans="1:14" ht="24.95" customHeight="1">
      <c r="A8" s="2" t="s">
        <v>9</v>
      </c>
      <c r="B8" s="6" t="s">
        <v>10</v>
      </c>
      <c r="C8" s="7">
        <v>498328</v>
      </c>
      <c r="D8" s="8">
        <v>23974.5</v>
      </c>
      <c r="E8" s="10">
        <f t="shared" si="3"/>
        <v>4.8109879436836783E-2</v>
      </c>
      <c r="F8" s="8">
        <v>21812.799999999999</v>
      </c>
      <c r="G8" s="11">
        <f t="shared" si="2"/>
        <v>1.0991023619159392</v>
      </c>
    </row>
    <row r="9" spans="1:14" ht="24.95" customHeight="1">
      <c r="A9" s="5" t="s">
        <v>11</v>
      </c>
      <c r="B9" s="3" t="s">
        <v>12</v>
      </c>
      <c r="C9" s="4">
        <f>SUM(C10)</f>
        <v>3732</v>
      </c>
      <c r="D9" s="4">
        <f>SUM(D10)</f>
        <v>308.8</v>
      </c>
      <c r="E9" s="12">
        <f t="shared" si="3"/>
        <v>8.2743837084673102E-2</v>
      </c>
      <c r="F9" s="4">
        <v>404.6</v>
      </c>
      <c r="G9" s="13">
        <f t="shared" si="2"/>
        <v>0.76322293623331683</v>
      </c>
      <c r="N9" s="15"/>
    </row>
    <row r="10" spans="1:14" ht="24.95" customHeight="1">
      <c r="A10" s="2" t="s">
        <v>13</v>
      </c>
      <c r="B10" s="6" t="s">
        <v>14</v>
      </c>
      <c r="C10" s="7">
        <v>3732</v>
      </c>
      <c r="D10" s="7">
        <v>308.8</v>
      </c>
      <c r="E10" s="10">
        <f t="shared" si="3"/>
        <v>8.2743837084673102E-2</v>
      </c>
      <c r="F10" s="7">
        <v>404.6</v>
      </c>
      <c r="G10" s="11">
        <f t="shared" si="2"/>
        <v>0.76322293623331683</v>
      </c>
      <c r="I10" s="14"/>
      <c r="N10" s="14"/>
    </row>
    <row r="11" spans="1:14" ht="24.95" customHeight="1">
      <c r="A11" s="5" t="s">
        <v>15</v>
      </c>
      <c r="B11" s="3" t="s">
        <v>16</v>
      </c>
      <c r="C11" s="4">
        <f>SUM(C12:C14)</f>
        <v>474049</v>
      </c>
      <c r="D11" s="4">
        <f>SUM(D12:D14)</f>
        <v>27300.399999999998</v>
      </c>
      <c r="E11" s="12">
        <f t="shared" ref="E11:E17" si="4">D11/C11/100%</f>
        <v>5.758982721195488E-2</v>
      </c>
      <c r="F11" s="4">
        <f>SUM(F12:F14)</f>
        <v>25738.2</v>
      </c>
      <c r="G11" s="13">
        <f t="shared" si="2"/>
        <v>1.0606957751513313</v>
      </c>
      <c r="N11" s="14"/>
    </row>
    <row r="12" spans="1:14" ht="24.95" customHeight="1">
      <c r="A12" s="2" t="s">
        <v>17</v>
      </c>
      <c r="B12" s="6" t="s">
        <v>18</v>
      </c>
      <c r="C12" s="7">
        <v>403533</v>
      </c>
      <c r="D12" s="8">
        <v>13176.3</v>
      </c>
      <c r="E12" s="10">
        <f t="shared" si="4"/>
        <v>3.2652348135096758E-2</v>
      </c>
      <c r="F12" s="8">
        <v>12404.6</v>
      </c>
      <c r="G12" s="11">
        <f t="shared" si="2"/>
        <v>1.0622107927704239</v>
      </c>
    </row>
    <row r="13" spans="1:14" ht="24.95" customHeight="1">
      <c r="A13" s="2" t="s">
        <v>51</v>
      </c>
      <c r="B13" s="6" t="s">
        <v>48</v>
      </c>
      <c r="C13" s="7">
        <v>51001</v>
      </c>
      <c r="D13" s="8">
        <v>11940.9</v>
      </c>
      <c r="E13" s="10">
        <f t="shared" si="4"/>
        <v>0.23413070331954275</v>
      </c>
      <c r="F13" s="8">
        <v>12526.4</v>
      </c>
      <c r="G13" s="11">
        <f t="shared" si="2"/>
        <v>0.95325871758845315</v>
      </c>
    </row>
    <row r="14" spans="1:14" ht="24.95" customHeight="1">
      <c r="A14" s="2" t="s">
        <v>49</v>
      </c>
      <c r="B14" s="6" t="s">
        <v>50</v>
      </c>
      <c r="C14" s="7">
        <v>19515</v>
      </c>
      <c r="D14" s="8">
        <v>2183.1999999999998</v>
      </c>
      <c r="E14" s="10">
        <f t="shared" si="4"/>
        <v>0.11187291826799897</v>
      </c>
      <c r="F14" s="8">
        <v>807.2</v>
      </c>
      <c r="G14" s="11">
        <f t="shared" si="2"/>
        <v>2.7046580773042614</v>
      </c>
    </row>
    <row r="15" spans="1:14" ht="24.95" customHeight="1">
      <c r="A15" s="5" t="s">
        <v>19</v>
      </c>
      <c r="B15" s="3" t="s">
        <v>20</v>
      </c>
      <c r="C15" s="4">
        <f>SUM(C16:C17)</f>
        <v>281549</v>
      </c>
      <c r="D15" s="4">
        <f>SUM(D16:D17)</f>
        <v>14377.400000000001</v>
      </c>
      <c r="E15" s="12">
        <f t="shared" si="4"/>
        <v>5.1065356296772502E-2</v>
      </c>
      <c r="F15" s="4">
        <f>SUM(F16:F17)</f>
        <v>31250.3</v>
      </c>
      <c r="G15" s="13">
        <f t="shared" si="2"/>
        <v>0.46007238330512035</v>
      </c>
    </row>
    <row r="16" spans="1:14" ht="24.95" customHeight="1">
      <c r="A16" s="2" t="s">
        <v>45</v>
      </c>
      <c r="B16" s="6" t="s">
        <v>44</v>
      </c>
      <c r="C16" s="7">
        <v>111776</v>
      </c>
      <c r="D16" s="8">
        <v>4319.8</v>
      </c>
      <c r="E16" s="10">
        <f t="shared" si="4"/>
        <v>3.864693673060407E-2</v>
      </c>
      <c r="F16" s="8">
        <v>3160.3</v>
      </c>
      <c r="G16" s="11">
        <f t="shared" si="2"/>
        <v>1.366895547891023</v>
      </c>
    </row>
    <row r="17" spans="1:9" ht="24.95" customHeight="1">
      <c r="A17" s="2" t="s">
        <v>47</v>
      </c>
      <c r="B17" s="6" t="s">
        <v>46</v>
      </c>
      <c r="C17" s="7">
        <v>169773</v>
      </c>
      <c r="D17" s="7">
        <v>10057.6</v>
      </c>
      <c r="E17" s="10">
        <f t="shared" si="4"/>
        <v>5.9241457711179051E-2</v>
      </c>
      <c r="F17" s="7">
        <v>28090</v>
      </c>
      <c r="G17" s="11">
        <f t="shared" si="2"/>
        <v>0.3580491278034888</v>
      </c>
    </row>
    <row r="18" spans="1:9" ht="24.95" customHeight="1">
      <c r="A18" s="5" t="s">
        <v>21</v>
      </c>
      <c r="B18" s="3" t="s">
        <v>22</v>
      </c>
      <c r="C18" s="4">
        <v>16836</v>
      </c>
      <c r="D18" s="9">
        <v>1163.2</v>
      </c>
      <c r="E18" s="12">
        <f t="shared" ref="E18" si="5">D18/C18/100%</f>
        <v>6.9090045141363743E-2</v>
      </c>
      <c r="F18" s="9">
        <v>936.9</v>
      </c>
      <c r="G18" s="13">
        <f t="shared" si="2"/>
        <v>1.2415412530686307</v>
      </c>
    </row>
    <row r="19" spans="1:9" ht="24.95" customHeight="1">
      <c r="A19" s="5" t="s">
        <v>23</v>
      </c>
      <c r="B19" s="3" t="s">
        <v>24</v>
      </c>
      <c r="C19" s="4">
        <v>0</v>
      </c>
      <c r="D19" s="9">
        <v>1.8</v>
      </c>
      <c r="E19" s="12">
        <v>0</v>
      </c>
      <c r="F19" s="9">
        <v>0.1</v>
      </c>
      <c r="G19" s="13">
        <v>0</v>
      </c>
    </row>
    <row r="20" spans="1:9" ht="24.95" customHeight="1">
      <c r="A20" s="2"/>
      <c r="B20" s="6" t="s">
        <v>25</v>
      </c>
      <c r="C20" s="4">
        <f>SUM(C21:C26)</f>
        <v>431975.2</v>
      </c>
      <c r="D20" s="4">
        <f>SUM(D21:D26)</f>
        <v>14602.7</v>
      </c>
      <c r="E20" s="12">
        <f t="shared" ref="E20:E24" si="6">D20/C20/100%</f>
        <v>3.3804486924249359E-2</v>
      </c>
      <c r="F20" s="4">
        <f>SUM(F21:F26)</f>
        <v>16808.400000000001</v>
      </c>
      <c r="G20" s="13">
        <f t="shared" si="2"/>
        <v>0.86877394636015326</v>
      </c>
    </row>
    <row r="21" spans="1:9" ht="24.95" customHeight="1">
      <c r="A21" s="5" t="s">
        <v>26</v>
      </c>
      <c r="B21" s="3" t="s">
        <v>27</v>
      </c>
      <c r="C21" s="4">
        <v>383345.2</v>
      </c>
      <c r="D21" s="9">
        <v>10693</v>
      </c>
      <c r="E21" s="12">
        <f t="shared" si="6"/>
        <v>2.7893919109982332E-2</v>
      </c>
      <c r="F21" s="9">
        <v>12656.1</v>
      </c>
      <c r="G21" s="13">
        <f t="shared" si="2"/>
        <v>0.84488902584524461</v>
      </c>
    </row>
    <row r="22" spans="1:9" ht="24.95" customHeight="1">
      <c r="A22" s="5" t="s">
        <v>28</v>
      </c>
      <c r="B22" s="3" t="s">
        <v>29</v>
      </c>
      <c r="C22" s="4">
        <v>567</v>
      </c>
      <c r="D22" s="9">
        <v>0</v>
      </c>
      <c r="E22" s="12">
        <f t="shared" si="6"/>
        <v>0</v>
      </c>
      <c r="F22" s="9">
        <v>43.1</v>
      </c>
      <c r="G22" s="13">
        <f t="shared" si="2"/>
        <v>0</v>
      </c>
    </row>
    <row r="23" spans="1:9" ht="24.95" customHeight="1">
      <c r="A23" s="5" t="s">
        <v>30</v>
      </c>
      <c r="B23" s="3" t="s">
        <v>31</v>
      </c>
      <c r="C23" s="4">
        <v>13864</v>
      </c>
      <c r="D23" s="9">
        <v>500.4</v>
      </c>
      <c r="E23" s="12">
        <f t="shared" si="6"/>
        <v>3.6093479515291398E-2</v>
      </c>
      <c r="F23" s="9">
        <v>679.9</v>
      </c>
      <c r="G23" s="13">
        <f t="shared" si="2"/>
        <v>0.73599058685100749</v>
      </c>
    </row>
    <row r="24" spans="1:9" ht="24.95" customHeight="1">
      <c r="A24" s="5" t="s">
        <v>32</v>
      </c>
      <c r="B24" s="3" t="s">
        <v>33</v>
      </c>
      <c r="C24" s="4">
        <v>29700</v>
      </c>
      <c r="D24" s="9">
        <v>1931.2</v>
      </c>
      <c r="E24" s="12">
        <f t="shared" si="6"/>
        <v>6.5023569023569025E-2</v>
      </c>
      <c r="F24" s="9">
        <v>1820.6</v>
      </c>
      <c r="G24" s="13">
        <f t="shared" si="2"/>
        <v>1.0607492035592663</v>
      </c>
    </row>
    <row r="25" spans="1:9" ht="24.95" customHeight="1">
      <c r="A25" s="5" t="s">
        <v>34</v>
      </c>
      <c r="B25" s="3" t="s">
        <v>35</v>
      </c>
      <c r="C25" s="4">
        <v>163</v>
      </c>
      <c r="D25" s="9">
        <v>826.9</v>
      </c>
      <c r="E25" s="12">
        <f t="shared" ref="E25:E27" si="7">D25/C25/100%</f>
        <v>5.073006134969325</v>
      </c>
      <c r="F25" s="9">
        <v>1608.7</v>
      </c>
      <c r="G25" s="13">
        <f t="shared" si="2"/>
        <v>0.51401752968235215</v>
      </c>
    </row>
    <row r="26" spans="1:9" ht="24.95" customHeight="1">
      <c r="A26" s="5" t="s">
        <v>52</v>
      </c>
      <c r="B26" s="3" t="s">
        <v>53</v>
      </c>
      <c r="C26" s="4">
        <v>4336</v>
      </c>
      <c r="D26" s="9">
        <v>651.20000000000005</v>
      </c>
      <c r="E26" s="12">
        <f t="shared" si="7"/>
        <v>0.15018450184501847</v>
      </c>
      <c r="F26" s="9">
        <v>0</v>
      </c>
      <c r="G26" s="13"/>
    </row>
    <row r="27" spans="1:9" ht="24.95" customHeight="1">
      <c r="A27" s="2" t="s">
        <v>55</v>
      </c>
      <c r="B27" s="6" t="s">
        <v>54</v>
      </c>
      <c r="C27" s="7">
        <v>4336</v>
      </c>
      <c r="D27" s="8">
        <v>651.20000000000005</v>
      </c>
      <c r="E27" s="10">
        <f t="shared" si="7"/>
        <v>0.15018450184501847</v>
      </c>
      <c r="F27" s="8">
        <v>0</v>
      </c>
      <c r="G27" s="11"/>
    </row>
    <row r="28" spans="1:9" ht="24.95" customHeight="1">
      <c r="A28" s="5" t="s">
        <v>36</v>
      </c>
      <c r="B28" s="3" t="s">
        <v>37</v>
      </c>
      <c r="C28" s="9">
        <f>SUM(C31:C34)</f>
        <v>2004726.7</v>
      </c>
      <c r="D28" s="9">
        <f>SUM(D32:D34)</f>
        <v>99292.9</v>
      </c>
      <c r="E28" s="12">
        <f t="shared" ref="E28:E33" si="8">D28/C28/100%</f>
        <v>4.9529394705023877E-2</v>
      </c>
      <c r="F28" s="9">
        <f>SUM(F32:F34)</f>
        <v>95748.800000000003</v>
      </c>
      <c r="G28" s="13">
        <f t="shared" si="2"/>
        <v>1.037014563106796</v>
      </c>
      <c r="H28" s="14"/>
      <c r="I28" s="14"/>
    </row>
    <row r="29" spans="1:9" ht="24.95" customHeight="1">
      <c r="A29" s="5" t="s">
        <v>38</v>
      </c>
      <c r="B29" s="3" t="s">
        <v>39</v>
      </c>
      <c r="C29" s="9">
        <f>SUM(C31:C34)</f>
        <v>2004726.7</v>
      </c>
      <c r="D29" s="9">
        <f>SUM(D32:D33)</f>
        <v>100059.4</v>
      </c>
      <c r="E29" s="12">
        <f t="shared" si="8"/>
        <v>4.9911741086702738E-2</v>
      </c>
      <c r="F29" s="9">
        <f>SUM(F32:F33)</f>
        <v>97950.6</v>
      </c>
      <c r="G29" s="13">
        <f t="shared" si="2"/>
        <v>1.0215292198312209</v>
      </c>
    </row>
    <row r="30" spans="1:9" ht="24.95" customHeight="1">
      <c r="A30" s="5" t="s">
        <v>38</v>
      </c>
      <c r="B30" s="3" t="s">
        <v>63</v>
      </c>
      <c r="C30" s="9">
        <v>215</v>
      </c>
      <c r="D30" s="9">
        <v>0</v>
      </c>
      <c r="E30" s="12">
        <f t="shared" si="8"/>
        <v>0</v>
      </c>
      <c r="F30" s="9"/>
      <c r="G30" s="13"/>
    </row>
    <row r="31" spans="1:9" ht="24.95" customHeight="1">
      <c r="A31" s="2" t="s">
        <v>64</v>
      </c>
      <c r="B31" s="6" t="s">
        <v>65</v>
      </c>
      <c r="C31" s="8">
        <v>215</v>
      </c>
      <c r="D31" s="8">
        <v>0</v>
      </c>
      <c r="E31" s="12">
        <f t="shared" si="8"/>
        <v>0</v>
      </c>
      <c r="F31" s="8">
        <v>0</v>
      </c>
      <c r="G31" s="11"/>
    </row>
    <row r="32" spans="1:9" ht="24.95" customHeight="1">
      <c r="A32" s="2" t="s">
        <v>56</v>
      </c>
      <c r="B32" s="6" t="s">
        <v>40</v>
      </c>
      <c r="C32" s="8">
        <v>601372.69999999995</v>
      </c>
      <c r="D32" s="8">
        <v>0</v>
      </c>
      <c r="E32" s="12">
        <f t="shared" si="8"/>
        <v>0</v>
      </c>
      <c r="F32" s="8">
        <v>0</v>
      </c>
      <c r="G32" s="13"/>
    </row>
    <row r="33" spans="1:7" ht="24.95" customHeight="1">
      <c r="A33" s="2" t="s">
        <v>57</v>
      </c>
      <c r="B33" s="6" t="s">
        <v>41</v>
      </c>
      <c r="C33" s="8">
        <v>1403139</v>
      </c>
      <c r="D33" s="8">
        <v>100059.4</v>
      </c>
      <c r="E33" s="12">
        <f t="shared" si="8"/>
        <v>7.1311110303398303E-2</v>
      </c>
      <c r="F33" s="8">
        <v>97950.6</v>
      </c>
      <c r="G33" s="13">
        <f t="shared" si="2"/>
        <v>1.0215292198312209</v>
      </c>
    </row>
    <row r="34" spans="1:7" ht="36">
      <c r="A34" s="5" t="s">
        <v>42</v>
      </c>
      <c r="B34" s="3" t="s">
        <v>43</v>
      </c>
      <c r="C34" s="9">
        <v>0</v>
      </c>
      <c r="D34" s="9">
        <v>-766.5</v>
      </c>
      <c r="E34" s="12">
        <v>0</v>
      </c>
      <c r="F34" s="9">
        <v>-2201.8000000000002</v>
      </c>
      <c r="G34" s="12">
        <v>0</v>
      </c>
    </row>
    <row r="36" spans="1:7">
      <c r="A36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2020-05-13T13:29:54Z</dcterms:modified>
</cp:coreProperties>
</file>