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3040" windowHeight="8820"/>
  </bookViews>
  <sheets>
    <sheet name="Приложение" sheetId="3" r:id="rId1"/>
  </sheets>
  <calcPr calcId="145621"/>
</workbook>
</file>

<file path=xl/calcChain.xml><?xml version="1.0" encoding="utf-8"?>
<calcChain xmlns="http://schemas.openxmlformats.org/spreadsheetml/2006/main">
  <c r="D29" i="3" l="1"/>
  <c r="G28" i="3"/>
  <c r="D30" i="3"/>
  <c r="F30" i="3"/>
  <c r="F29" i="3"/>
  <c r="E33" i="3"/>
  <c r="F9" i="3"/>
  <c r="G14" i="3"/>
  <c r="G27" i="3" l="1"/>
  <c r="G31" i="3"/>
  <c r="D11" i="3"/>
  <c r="D21" i="3"/>
  <c r="E31" i="3" l="1"/>
  <c r="F21" i="3"/>
  <c r="E30" i="3" l="1"/>
  <c r="G30" i="3"/>
  <c r="G32" i="3"/>
  <c r="G26" i="3"/>
  <c r="G25" i="3"/>
  <c r="G24" i="3"/>
  <c r="G23" i="3"/>
  <c r="G22" i="3"/>
  <c r="G19" i="3"/>
  <c r="G18" i="3"/>
  <c r="G17" i="3"/>
  <c r="G15" i="3"/>
  <c r="G13" i="3"/>
  <c r="G12" i="3"/>
  <c r="G10" i="3"/>
  <c r="G8" i="3"/>
  <c r="F16" i="3"/>
  <c r="D9" i="3"/>
  <c r="E8" i="3"/>
  <c r="E10" i="3"/>
  <c r="E32" i="3"/>
  <c r="E29" i="3" l="1"/>
  <c r="G29" i="3"/>
  <c r="F7" i="3"/>
  <c r="F11" i="3"/>
  <c r="G9" i="3"/>
  <c r="E26" i="3"/>
  <c r="E25" i="3"/>
  <c r="E24" i="3"/>
  <c r="E23" i="3"/>
  <c r="E22" i="3"/>
  <c r="E19" i="3"/>
  <c r="E18" i="3"/>
  <c r="E17" i="3"/>
  <c r="E15" i="3"/>
  <c r="E13" i="3"/>
  <c r="E12" i="3"/>
  <c r="D7" i="3"/>
  <c r="D16" i="3"/>
  <c r="G16" i="3" l="1"/>
  <c r="D6" i="3"/>
  <c r="D5" i="3" s="1"/>
  <c r="D4" i="3" s="1"/>
  <c r="E9" i="3"/>
  <c r="F6" i="3"/>
  <c r="F5" i="3" s="1"/>
  <c r="F4" i="3" s="1"/>
  <c r="G7" i="3"/>
  <c r="G21" i="3"/>
  <c r="G11" i="3"/>
  <c r="E21" i="3"/>
  <c r="E7" i="3"/>
  <c r="E11" i="3"/>
  <c r="E16" i="3"/>
  <c r="G6" i="3" l="1"/>
  <c r="E6" i="3"/>
  <c r="G4" i="3" l="1"/>
  <c r="G5" i="3"/>
  <c r="E5" i="3"/>
  <c r="E4" i="3" l="1"/>
</calcChain>
</file>

<file path=xl/sharedStrings.xml><?xml version="1.0" encoding="utf-8"?>
<sst xmlns="http://schemas.openxmlformats.org/spreadsheetml/2006/main" count="67" uniqueCount="67">
  <si>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</si>
  <si>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</si>
  <si>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</si>
  <si>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</si>
  <si>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</si>
  <si>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</si>
  <si>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</si>
  <si>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</si>
  <si>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</si>
  <si>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</si>
  <si>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</si>
  <si>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</si>
  <si>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</si>
  <si>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</si>
  <si>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</si>
  <si>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</si>
  <si>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</si>
  <si>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</si>
  <si>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</si>
  <si>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</si>
  <si>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</si>
  <si>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</si>
  <si>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</si>
  <si>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1 09 00000 00 0000 000</t>
  </si>
  <si>
    <t>ЗАДОЛЖЕННОСТЬ И ПЕРЕРАСЧЕТЫ ПО ОТМЕНЕННЫМ НАЛОГАМ, СБОРАМ И ИНЫМ ОБЯЗАТЕЛЬНЫМ ПЛАТЕЖАМ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</si>
  <si>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</si>
  <si>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</si>
  <si>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</si>
  <si>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</si>
  <si>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</si>
  <si>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</si>
  <si>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</si>
  <si>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</si>
  <si>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</si>
  <si>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</si>
  <si>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</si>
  <si>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</si>
  <si>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</si>
  <si>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</si>
  <si>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</si>
  <si>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</si>
  <si>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</si>
  <si>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</si>
  <si>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</si>
  <si>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</si>
  <si>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</si>
  <si>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</si>
  <si>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</si>
  <si>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</si>
  <si>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</si>
  <si>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</si>
  <si>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</si>
  <si>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t>1 17 00000 00 0000 000</t>
  </si>
  <si>
    <t xml:space="preserve">ПРОЧИЕ НЕНАЛОГОВЫЕ ДОХОДЫ </t>
  </si>
  <si>
    <t>Прочие неналоговые доходы городских округов</t>
  </si>
  <si>
    <t>2 02 20000 00 0000 150</t>
  </si>
  <si>
    <t>2 02 30000 00 0000 150</t>
  </si>
  <si>
    <t>1 05 03010 01 0000 110</t>
  </si>
  <si>
    <t>Единый сельскохозяйственный налог</t>
  </si>
  <si>
    <t>1 17 00000 00 0000 180</t>
  </si>
  <si>
    <t>2 02 40000 00 0000 150</t>
  </si>
  <si>
    <t>Иные межбюджетные трансферты</t>
  </si>
  <si>
    <r>
      <t xml:space="preserve">План по решению о бюджете на </t>
    </r>
    <r>
      <rPr>
        <b/>
        <i/>
        <sz val="9"/>
        <color theme="0" tint="-0.499984740745262"/>
        <rFont val="Calibri"/>
        <family val="2"/>
        <charset val="204"/>
      </rPr>
      <t>2021 год</t>
    </r>
    <r>
      <rPr>
        <b/>
        <sz val="9"/>
        <color rgb="FF000000"/>
        <rFont val="Calibri"/>
        <family val="2"/>
        <charset val="204"/>
      </rPr>
      <t>, 
тыс. руб.</t>
    </r>
  </si>
  <si>
    <r>
      <t xml:space="preserve">Cведения об исполнении бюджета городского округа Реутов по доходам в разрезе видов доходов в сравнении с запланированными значениями на соответствующий период и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01.03.2021</t>
    </r>
    <r>
      <rPr>
        <b/>
        <sz val="11"/>
        <rFont val="Times New Roman"/>
        <family val="1"/>
        <charset val="204"/>
      </rPr>
      <t>)</t>
    </r>
  </si>
  <si>
    <r>
      <rPr>
        <b/>
        <sz val="9"/>
        <color rgb="FF000000"/>
        <rFont val="Calibri"/>
        <family val="2"/>
        <charset val="204"/>
      </rPr>
      <t xml:space="preserve">Фактически исполнено по состоянию </t>
    </r>
    <r>
      <rPr>
        <sz val="9"/>
        <color rgb="FF000000"/>
        <rFont val="Calibri"/>
        <family val="2"/>
        <charset val="204"/>
      </rPr>
      <t>на</t>
    </r>
    <r>
      <rPr>
        <i/>
        <sz val="9"/>
        <color rgb="FF000000"/>
        <rFont val="Calibri"/>
        <family val="2"/>
        <charset val="204"/>
      </rPr>
      <t xml:space="preserve"> </t>
    </r>
    <r>
      <rPr>
        <i/>
        <sz val="9"/>
        <color theme="2" tint="-0.749992370372631"/>
        <rFont val="Calibri"/>
        <family val="2"/>
        <charset val="204"/>
      </rPr>
      <t>01.03.2021</t>
    </r>
    <r>
      <rPr>
        <sz val="9"/>
        <color rgb="FF000000"/>
        <rFont val="Calibri"/>
        <family val="2"/>
        <charset val="204"/>
      </rPr>
      <t xml:space="preserve">
тыс. руб.</t>
    </r>
  </si>
  <si>
    <r>
      <t xml:space="preserve">% исполнение годового плана по состоянию на </t>
    </r>
    <r>
      <rPr>
        <b/>
        <i/>
        <sz val="9"/>
        <color theme="0" tint="-0.499984740745262"/>
        <rFont val="Calibri"/>
        <family val="2"/>
        <charset val="204"/>
      </rPr>
      <t>01.03.2021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</si>
  <si>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Calibri"/>
        <family val="2"/>
        <charset val="204"/>
      </rPr>
      <t xml:space="preserve">01.03.2020 </t>
    </r>
    <r>
      <rPr>
        <b/>
        <sz val="9"/>
        <color rgb="FF000000"/>
        <rFont val="Calibri"/>
        <family val="2"/>
        <charset val="204"/>
      </rPr>
      <t>тыс.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</si>
</sst>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0_ ;[Red]\-#,##0.00\ 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b/>
      <i/>
      <sz val="9"/>
      <color theme="0" tint="-0.499984740745262"/>
      <name val="Calibri"/>
      <family val="2"/>
      <charset val="204"/>
    </font>
    <font>
      <i/>
      <sz val="9"/>
      <color theme="2" tint="-0.749992370372631"/>
      <name val="Calibri"/>
      <family val="2"/>
      <charset val="204"/>
    </font>
    <font>
      <i/>
      <sz val="9"/>
      <color rgb="FF000000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7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5" fontId="17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topLeftCell="B1" zoomScaleNormal="100" workbookViewId="0">
      <selection activeCell="M8" sqref="M8"/>
    </sheetView>
  </sheetViews>
  <sheetFormatPr defaultRowHeight="15" x14ac:dyDescent="0.25"/>
  <cols>
    <col min="1" max="1" width="20.5703125" customWidth="1"/>
    <col min="2" max="2" width="51.7109375" customWidth="1"/>
    <col min="3" max="3" width="13" customWidth="1"/>
    <col min="4" max="4" width="13.7109375" customWidth="1"/>
    <col min="5" max="5" width="11.28515625" customWidth="1"/>
    <col min="6" max="6" width="11.85546875" customWidth="1"/>
    <col min="7" max="7" width="11.28515625" customWidth="1"/>
    <col min="8" max="8" width="14.85546875" customWidth="1"/>
    <col min="9" max="9" width="14.28515625" customWidth="1"/>
    <col min="11" max="11" width="13" customWidth="1"/>
    <col min="14" max="14" width="14.7109375" customWidth="1"/>
  </cols>
  <sheetData>
    <row r="1" spans="1:14" ht="32.25" customHeight="1" x14ac:dyDescent="0.25">
      <c r="A1" s="16" t="s">
        <v>63</v>
      </c>
      <c r="B1" s="16"/>
      <c r="C1" s="16"/>
      <c r="D1" s="16"/>
      <c r="E1" s="16"/>
      <c r="F1" s="16"/>
      <c r="G1" s="16"/>
    </row>
    <row r="3" spans="1:14" ht="86.25" customHeight="1" x14ac:dyDescent="0.25">
      <c r="A3" s="5" t="s">
        <v>0</v>
      </c>
      <c r="B3" s="5" t="s">
        <v>1</v>
      </c>
      <c r="C3" s="5" t="s">
        <v>62</v>
      </c>
      <c r="D3" s="2" t="s">
        <v>64</v>
      </c>
      <c r="E3" s="5" t="s">
        <v>65</v>
      </c>
      <c r="F3" s="5" t="s">
        <v>66</v>
      </c>
      <c r="G3" s="5" t="s">
        <v>2</v>
      </c>
      <c r="I3" s="14"/>
    </row>
    <row r="4" spans="1:14" ht="24.95" customHeight="1" x14ac:dyDescent="0.25">
      <c r="A4" s="2"/>
      <c r="B4" s="3" t="s">
        <v>3</v>
      </c>
      <c r="C4" s="4">
        <v>4336359.25</v>
      </c>
      <c r="D4" s="4">
        <f>SUM(D5,D29)</f>
        <v>410421.81000000006</v>
      </c>
      <c r="E4" s="12">
        <f t="shared" ref="E4" si="0">D4/C4/100%</f>
        <v>9.4646634731658838E-2</v>
      </c>
      <c r="F4" s="4">
        <f>SUM(F5,F29)</f>
        <v>554095.14999999991</v>
      </c>
      <c r="G4" s="13">
        <f>D4/F4</f>
        <v>0.74070637506933623</v>
      </c>
      <c r="H4" s="15"/>
      <c r="I4" s="14"/>
      <c r="K4" s="14"/>
    </row>
    <row r="5" spans="1:14" ht="24.95" customHeight="1" x14ac:dyDescent="0.25">
      <c r="A5" s="5" t="s">
        <v>4</v>
      </c>
      <c r="B5" s="3" t="s">
        <v>5</v>
      </c>
      <c r="C5" s="4">
        <v>1637900</v>
      </c>
      <c r="D5" s="4">
        <f>SUM(D6,D21)</f>
        <v>173728.65000000002</v>
      </c>
      <c r="E5" s="12">
        <f t="shared" ref="E5" si="1">D5/C5/100%</f>
        <v>0.10606792233958119</v>
      </c>
      <c r="F5" s="4">
        <f>SUM(F6,F21)</f>
        <v>203331.05</v>
      </c>
      <c r="G5" s="13">
        <f t="shared" ref="G5:G32" si="2">D5/F5</f>
        <v>0.85441279135675552</v>
      </c>
      <c r="H5" s="14"/>
      <c r="I5" s="15"/>
    </row>
    <row r="6" spans="1:14" ht="24.95" customHeight="1" x14ac:dyDescent="0.25">
      <c r="A6" s="5"/>
      <c r="B6" s="6" t="s">
        <v>6</v>
      </c>
      <c r="C6" s="7">
        <v>1227719</v>
      </c>
      <c r="D6" s="7">
        <f>SUM(D7,D9,D11,D16,D19:D20)</f>
        <v>147063.95000000001</v>
      </c>
      <c r="E6" s="10">
        <f t="shared" ref="E6:E10" si="3">D6/C6/100%</f>
        <v>0.11978632732734446</v>
      </c>
      <c r="F6" s="7">
        <f>SUM(F7,F9,F11,F16,F19:F20)</f>
        <v>161460.79999999999</v>
      </c>
      <c r="G6" s="11">
        <f t="shared" si="2"/>
        <v>0.91083377513303554</v>
      </c>
    </row>
    <row r="7" spans="1:14" ht="24.95" customHeight="1" x14ac:dyDescent="0.25">
      <c r="A7" s="5" t="s">
        <v>7</v>
      </c>
      <c r="B7" s="3" t="s">
        <v>8</v>
      </c>
      <c r="C7" s="4">
        <v>429803</v>
      </c>
      <c r="D7" s="4">
        <f>SUM(D8)</f>
        <v>55659.4</v>
      </c>
      <c r="E7" s="12">
        <f t="shared" si="3"/>
        <v>0.12949979409171178</v>
      </c>
      <c r="F7" s="4">
        <f>SUM(F8)</f>
        <v>62006.9</v>
      </c>
      <c r="G7" s="13">
        <f t="shared" si="2"/>
        <v>0.89763236026958293</v>
      </c>
    </row>
    <row r="8" spans="1:14" ht="24.95" customHeight="1" x14ac:dyDescent="0.25">
      <c r="A8" s="2" t="s">
        <v>9</v>
      </c>
      <c r="B8" s="6" t="s">
        <v>10</v>
      </c>
      <c r="C8" s="7">
        <v>429803</v>
      </c>
      <c r="D8" s="8">
        <v>55659.4</v>
      </c>
      <c r="E8" s="10">
        <f t="shared" si="3"/>
        <v>0.12949979409171178</v>
      </c>
      <c r="F8" s="8">
        <v>62006.9</v>
      </c>
      <c r="G8" s="11">
        <f t="shared" si="2"/>
        <v>0.89763236026958293</v>
      </c>
    </row>
    <row r="9" spans="1:14" ht="24.95" customHeight="1" x14ac:dyDescent="0.25">
      <c r="A9" s="5" t="s">
        <v>11</v>
      </c>
      <c r="B9" s="3" t="s">
        <v>12</v>
      </c>
      <c r="C9" s="4">
        <v>3714</v>
      </c>
      <c r="D9" s="4">
        <f>SUM(D10)</f>
        <v>290.63</v>
      </c>
      <c r="E9" s="12">
        <f t="shared" si="3"/>
        <v>7.8252557889068389E-2</v>
      </c>
      <c r="F9" s="4">
        <f>SUM(F10)</f>
        <v>588.9</v>
      </c>
      <c r="G9" s="13">
        <f t="shared" si="2"/>
        <v>0.49351332993717101</v>
      </c>
      <c r="N9" s="15"/>
    </row>
    <row r="10" spans="1:14" ht="24.95" customHeight="1" x14ac:dyDescent="0.25">
      <c r="A10" s="2" t="s">
        <v>13</v>
      </c>
      <c r="B10" s="6" t="s">
        <v>14</v>
      </c>
      <c r="C10" s="7">
        <v>3714</v>
      </c>
      <c r="D10" s="7">
        <v>290.63</v>
      </c>
      <c r="E10" s="10">
        <f t="shared" si="3"/>
        <v>7.8252557889068389E-2</v>
      </c>
      <c r="F10" s="7">
        <v>588.9</v>
      </c>
      <c r="G10" s="11">
        <f t="shared" si="2"/>
        <v>0.49351332993717101</v>
      </c>
      <c r="I10" s="14"/>
      <c r="N10" s="14"/>
    </row>
    <row r="11" spans="1:14" ht="24.95" customHeight="1" x14ac:dyDescent="0.25">
      <c r="A11" s="5" t="s">
        <v>15</v>
      </c>
      <c r="B11" s="3" t="s">
        <v>16</v>
      </c>
      <c r="C11" s="4">
        <v>466092</v>
      </c>
      <c r="D11" s="4">
        <f>SUM(D12:D15)</f>
        <v>51551.520000000004</v>
      </c>
      <c r="E11" s="12">
        <f t="shared" ref="E11:E18" si="4">D11/C11/100%</f>
        <v>0.11060374346695503</v>
      </c>
      <c r="F11" s="4">
        <f>SUM(F12:F15)</f>
        <v>48828.7</v>
      </c>
      <c r="G11" s="13">
        <f t="shared" si="2"/>
        <v>1.055762696938481</v>
      </c>
      <c r="N11" s="14"/>
    </row>
    <row r="12" spans="1:14" ht="24.95" customHeight="1" x14ac:dyDescent="0.25">
      <c r="A12" s="2" t="s">
        <v>17</v>
      </c>
      <c r="B12" s="6" t="s">
        <v>18</v>
      </c>
      <c r="C12" s="7">
        <v>421735</v>
      </c>
      <c r="D12" s="8">
        <v>36131.42</v>
      </c>
      <c r="E12" s="10">
        <f t="shared" si="4"/>
        <v>8.5673278243446713E-2</v>
      </c>
      <c r="F12" s="8">
        <v>31136.6</v>
      </c>
      <c r="G12" s="11">
        <f t="shared" si="2"/>
        <v>1.1604163588831151</v>
      </c>
    </row>
    <row r="13" spans="1:14" ht="24.95" customHeight="1" x14ac:dyDescent="0.25">
      <c r="A13" s="2" t="s">
        <v>51</v>
      </c>
      <c r="B13" s="6" t="s">
        <v>48</v>
      </c>
      <c r="C13" s="7">
        <v>14147</v>
      </c>
      <c r="D13" s="8">
        <v>9331.2999999999993</v>
      </c>
      <c r="E13" s="10">
        <f t="shared" si="4"/>
        <v>0.65959567399448638</v>
      </c>
      <c r="F13" s="8">
        <v>12687.6</v>
      </c>
      <c r="G13" s="11">
        <f t="shared" si="2"/>
        <v>0.73546612440493075</v>
      </c>
    </row>
    <row r="14" spans="1:14" ht="24.95" customHeight="1" x14ac:dyDescent="0.25">
      <c r="A14" s="2" t="s">
        <v>57</v>
      </c>
      <c r="B14" s="6" t="s">
        <v>58</v>
      </c>
      <c r="C14" s="7">
        <v>0</v>
      </c>
      <c r="D14" s="8">
        <v>0</v>
      </c>
      <c r="E14" s="10"/>
      <c r="F14" s="8">
        <v>16.5</v>
      </c>
      <c r="G14" s="11">
        <f t="shared" si="2"/>
        <v>0</v>
      </c>
    </row>
    <row r="15" spans="1:14" ht="24.95" customHeight="1" x14ac:dyDescent="0.25">
      <c r="A15" s="2" t="s">
        <v>49</v>
      </c>
      <c r="B15" s="6" t="s">
        <v>50</v>
      </c>
      <c r="C15" s="7">
        <v>30210</v>
      </c>
      <c r="D15" s="8">
        <v>6088.8</v>
      </c>
      <c r="E15" s="10">
        <f t="shared" si="4"/>
        <v>0.20154915590863953</v>
      </c>
      <c r="F15" s="8">
        <v>4988</v>
      </c>
      <c r="G15" s="11">
        <f t="shared" si="2"/>
        <v>1.2206896551724138</v>
      </c>
    </row>
    <row r="16" spans="1:14" ht="24.95" customHeight="1" x14ac:dyDescent="0.25">
      <c r="A16" s="5" t="s">
        <v>19</v>
      </c>
      <c r="B16" s="3" t="s">
        <v>20</v>
      </c>
      <c r="C16" s="4">
        <v>310675</v>
      </c>
      <c r="D16" s="4">
        <f>SUM(D17:D18)</f>
        <v>37447.699999999997</v>
      </c>
      <c r="E16" s="12">
        <f t="shared" si="4"/>
        <v>0.12053657358976422</v>
      </c>
      <c r="F16" s="4">
        <f>SUM(F17:F18)</f>
        <v>47547.700000000004</v>
      </c>
      <c r="G16" s="13">
        <f t="shared" si="2"/>
        <v>0.78758173371161999</v>
      </c>
    </row>
    <row r="17" spans="1:11" ht="24.95" customHeight="1" x14ac:dyDescent="0.25">
      <c r="A17" s="2" t="s">
        <v>45</v>
      </c>
      <c r="B17" s="6" t="s">
        <v>44</v>
      </c>
      <c r="C17" s="7">
        <v>129658</v>
      </c>
      <c r="D17" s="8">
        <v>9599.1</v>
      </c>
      <c r="E17" s="10">
        <f t="shared" si="4"/>
        <v>7.4033997130913631E-2</v>
      </c>
      <c r="F17" s="8">
        <v>6992.3</v>
      </c>
      <c r="G17" s="11">
        <f t="shared" si="2"/>
        <v>1.3728100911002104</v>
      </c>
    </row>
    <row r="18" spans="1:11" ht="24.95" customHeight="1" x14ac:dyDescent="0.25">
      <c r="A18" s="2" t="s">
        <v>47</v>
      </c>
      <c r="B18" s="6" t="s">
        <v>46</v>
      </c>
      <c r="C18" s="7">
        <v>181017</v>
      </c>
      <c r="D18" s="7">
        <v>27848.6</v>
      </c>
      <c r="E18" s="10">
        <f t="shared" si="4"/>
        <v>0.15384521895733549</v>
      </c>
      <c r="F18" s="7">
        <v>40555.4</v>
      </c>
      <c r="G18" s="11">
        <f t="shared" si="2"/>
        <v>0.68668044206196954</v>
      </c>
    </row>
    <row r="19" spans="1:11" ht="24.95" customHeight="1" x14ac:dyDescent="0.25">
      <c r="A19" s="5" t="s">
        <v>21</v>
      </c>
      <c r="B19" s="3" t="s">
        <v>22</v>
      </c>
      <c r="C19" s="4">
        <v>17435</v>
      </c>
      <c r="D19" s="9">
        <v>2114.6999999999998</v>
      </c>
      <c r="E19" s="12">
        <f t="shared" ref="E19" si="5">D19/C19/100%</f>
        <v>0.12129050759965586</v>
      </c>
      <c r="F19" s="9">
        <v>2486.8000000000002</v>
      </c>
      <c r="G19" s="13">
        <f t="shared" si="2"/>
        <v>0.85036995335370746</v>
      </c>
    </row>
    <row r="20" spans="1:11" ht="24.95" customHeight="1" x14ac:dyDescent="0.25">
      <c r="A20" s="5" t="s">
        <v>23</v>
      </c>
      <c r="B20" s="3" t="s">
        <v>24</v>
      </c>
      <c r="C20" s="4">
        <v>0</v>
      </c>
      <c r="D20" s="9">
        <v>0</v>
      </c>
      <c r="E20" s="12">
        <v>0</v>
      </c>
      <c r="F20" s="9">
        <v>1.8</v>
      </c>
      <c r="G20" s="13">
        <v>0</v>
      </c>
    </row>
    <row r="21" spans="1:11" ht="24.95" customHeight="1" x14ac:dyDescent="0.25">
      <c r="A21" s="2"/>
      <c r="B21" s="6" t="s">
        <v>25</v>
      </c>
      <c r="C21" s="4">
        <v>410181</v>
      </c>
      <c r="D21" s="4">
        <f>SUM(D22:D27)</f>
        <v>26664.7</v>
      </c>
      <c r="E21" s="12">
        <f t="shared" ref="E21:E25" si="6">D21/C21/100%</f>
        <v>6.5007155377747872E-2</v>
      </c>
      <c r="F21" s="4">
        <f>SUM(F22:F27)</f>
        <v>41870.250000000007</v>
      </c>
      <c r="G21" s="13">
        <f t="shared" si="2"/>
        <v>0.6368411939264752</v>
      </c>
    </row>
    <row r="22" spans="1:11" ht="24.95" customHeight="1" x14ac:dyDescent="0.25">
      <c r="A22" s="5" t="s">
        <v>26</v>
      </c>
      <c r="B22" s="3" t="s">
        <v>27</v>
      </c>
      <c r="C22" s="4">
        <v>322688</v>
      </c>
      <c r="D22" s="9">
        <v>20608.2</v>
      </c>
      <c r="E22" s="12">
        <f t="shared" si="6"/>
        <v>6.3864166005553349E-2</v>
      </c>
      <c r="F22" s="9">
        <v>32926.400000000001</v>
      </c>
      <c r="G22" s="13">
        <f t="shared" si="2"/>
        <v>0.62588682637640314</v>
      </c>
    </row>
    <row r="23" spans="1:11" ht="24.95" customHeight="1" x14ac:dyDescent="0.25">
      <c r="A23" s="5" t="s">
        <v>28</v>
      </c>
      <c r="B23" s="3" t="s">
        <v>29</v>
      </c>
      <c r="C23" s="4">
        <v>315</v>
      </c>
      <c r="D23" s="9">
        <v>113.1</v>
      </c>
      <c r="E23" s="12">
        <f t="shared" si="6"/>
        <v>0.359047619047619</v>
      </c>
      <c r="F23" s="9">
        <v>23.2</v>
      </c>
      <c r="G23" s="13">
        <f t="shared" si="2"/>
        <v>4.875</v>
      </c>
    </row>
    <row r="24" spans="1:11" ht="24.95" customHeight="1" x14ac:dyDescent="0.25">
      <c r="A24" s="5" t="s">
        <v>30</v>
      </c>
      <c r="B24" s="3" t="s">
        <v>31</v>
      </c>
      <c r="C24" s="4">
        <v>12291</v>
      </c>
      <c r="D24" s="9">
        <v>2254.9</v>
      </c>
      <c r="E24" s="12">
        <f t="shared" si="6"/>
        <v>0.18345944186803353</v>
      </c>
      <c r="F24" s="9">
        <v>1865.8</v>
      </c>
      <c r="G24" s="13">
        <f t="shared" si="2"/>
        <v>1.208543252224247</v>
      </c>
    </row>
    <row r="25" spans="1:11" ht="24.95" customHeight="1" x14ac:dyDescent="0.25">
      <c r="A25" s="5" t="s">
        <v>32</v>
      </c>
      <c r="B25" s="3" t="s">
        <v>33</v>
      </c>
      <c r="C25" s="4">
        <v>73000</v>
      </c>
      <c r="D25" s="9">
        <v>3506.4</v>
      </c>
      <c r="E25" s="12">
        <f t="shared" si="6"/>
        <v>4.8032876712328768E-2</v>
      </c>
      <c r="F25" s="9">
        <v>5368.8</v>
      </c>
      <c r="G25" s="13">
        <f t="shared" si="2"/>
        <v>0.65310683951721049</v>
      </c>
    </row>
    <row r="26" spans="1:11" ht="24.95" customHeight="1" x14ac:dyDescent="0.25">
      <c r="A26" s="5" t="s">
        <v>34</v>
      </c>
      <c r="B26" s="3" t="s">
        <v>35</v>
      </c>
      <c r="C26" s="4">
        <v>1887</v>
      </c>
      <c r="D26" s="9">
        <v>182.1</v>
      </c>
      <c r="E26" s="12">
        <f t="shared" ref="E26" si="7">D26/C26/100%</f>
        <v>9.6502384737678859E-2</v>
      </c>
      <c r="F26" s="9">
        <v>1058.9000000000001</v>
      </c>
      <c r="G26" s="13">
        <f t="shared" si="2"/>
        <v>0.17197091321182356</v>
      </c>
    </row>
    <row r="27" spans="1:11" ht="24.95" customHeight="1" x14ac:dyDescent="0.25">
      <c r="A27" s="5" t="s">
        <v>52</v>
      </c>
      <c r="B27" s="3" t="s">
        <v>53</v>
      </c>
      <c r="C27" s="9">
        <v>0</v>
      </c>
      <c r="D27" s="9">
        <v>0</v>
      </c>
      <c r="E27" s="12"/>
      <c r="F27" s="8">
        <v>627.15</v>
      </c>
      <c r="G27" s="13">
        <f t="shared" si="2"/>
        <v>0</v>
      </c>
    </row>
    <row r="28" spans="1:11" ht="24.95" customHeight="1" x14ac:dyDescent="0.25">
      <c r="A28" s="2" t="s">
        <v>59</v>
      </c>
      <c r="B28" s="6" t="s">
        <v>54</v>
      </c>
      <c r="C28" s="7">
        <v>0</v>
      </c>
      <c r="D28" s="9">
        <v>0</v>
      </c>
      <c r="E28" s="10"/>
      <c r="F28" s="8">
        <v>627.15</v>
      </c>
      <c r="G28" s="13">
        <f t="shared" si="2"/>
        <v>0</v>
      </c>
    </row>
    <row r="29" spans="1:11" ht="24.95" customHeight="1" x14ac:dyDescent="0.25">
      <c r="A29" s="5" t="s">
        <v>36</v>
      </c>
      <c r="B29" s="3" t="s">
        <v>37</v>
      </c>
      <c r="C29" s="9">
        <v>2698459.25</v>
      </c>
      <c r="D29" s="9">
        <f>SUM(D31:D34)</f>
        <v>236693.16</v>
      </c>
      <c r="E29" s="12">
        <f t="shared" ref="E29:E33" si="8">D29/C29/100%</f>
        <v>8.7714187271866348E-2</v>
      </c>
      <c r="F29" s="9">
        <f>SUM(F31:F34)</f>
        <v>350764.1</v>
      </c>
      <c r="G29" s="13">
        <f t="shared" si="2"/>
        <v>0.67479300190640956</v>
      </c>
      <c r="H29" s="14"/>
      <c r="I29" s="14"/>
    </row>
    <row r="30" spans="1:11" ht="24.95" customHeight="1" x14ac:dyDescent="0.25">
      <c r="A30" s="5" t="s">
        <v>38</v>
      </c>
      <c r="B30" s="3" t="s">
        <v>39</v>
      </c>
      <c r="C30" s="9">
        <v>2698459.25</v>
      </c>
      <c r="D30" s="9">
        <f>SUM(D31:D33)</f>
        <v>238445.36000000002</v>
      </c>
      <c r="E30" s="12">
        <f t="shared" si="8"/>
        <v>8.8363520775790863E-2</v>
      </c>
      <c r="F30" s="9">
        <f>SUM(F31:F33)</f>
        <v>351530.6</v>
      </c>
      <c r="G30" s="13">
        <f t="shared" si="2"/>
        <v>0.67830612754622222</v>
      </c>
    </row>
    <row r="31" spans="1:11" ht="24.95" customHeight="1" x14ac:dyDescent="0.25">
      <c r="A31" s="2" t="s">
        <v>55</v>
      </c>
      <c r="B31" s="6" t="s">
        <v>40</v>
      </c>
      <c r="C31" s="8">
        <v>228351.25</v>
      </c>
      <c r="D31" s="8">
        <v>1362.22</v>
      </c>
      <c r="E31" s="12">
        <f t="shared" si="8"/>
        <v>5.9654589147201953E-3</v>
      </c>
      <c r="F31" s="8">
        <v>122476.7</v>
      </c>
      <c r="G31" s="13">
        <f t="shared" si="2"/>
        <v>1.1122278768124877E-2</v>
      </c>
    </row>
    <row r="32" spans="1:11" ht="24.95" customHeight="1" x14ac:dyDescent="0.25">
      <c r="A32" s="2" t="s">
        <v>56</v>
      </c>
      <c r="B32" s="6" t="s">
        <v>41</v>
      </c>
      <c r="C32" s="8">
        <v>1494108</v>
      </c>
      <c r="D32" s="8">
        <v>237083.14</v>
      </c>
      <c r="E32" s="12">
        <f t="shared" si="8"/>
        <v>0.15867871666572966</v>
      </c>
      <c r="F32" s="8">
        <v>229053.9</v>
      </c>
      <c r="G32" s="13">
        <f t="shared" si="2"/>
        <v>1.0350539327206392</v>
      </c>
      <c r="I32" s="14"/>
      <c r="J32" s="15"/>
      <c r="K32" s="15"/>
    </row>
    <row r="33" spans="1:11" ht="24.95" customHeight="1" x14ac:dyDescent="0.25">
      <c r="A33" s="5" t="s">
        <v>60</v>
      </c>
      <c r="B33" s="3" t="s">
        <v>61</v>
      </c>
      <c r="C33" s="8">
        <v>976000</v>
      </c>
      <c r="D33" s="8">
        <v>0</v>
      </c>
      <c r="E33" s="12">
        <f t="shared" si="8"/>
        <v>0</v>
      </c>
      <c r="F33" s="8">
        <v>0</v>
      </c>
      <c r="G33" s="13"/>
      <c r="I33" s="14"/>
      <c r="J33" s="15"/>
      <c r="K33" s="15"/>
    </row>
    <row r="34" spans="1:11" ht="36" x14ac:dyDescent="0.25">
      <c r="A34" s="5" t="s">
        <v>42</v>
      </c>
      <c r="B34" s="3" t="s">
        <v>43</v>
      </c>
      <c r="C34" s="9">
        <v>0</v>
      </c>
      <c r="D34" s="9">
        <v>-1752.2</v>
      </c>
      <c r="E34" s="12">
        <v>0</v>
      </c>
      <c r="F34" s="9">
        <v>-766.5</v>
      </c>
      <c r="G34" s="12">
        <v>0</v>
      </c>
      <c r="I34" s="15"/>
      <c r="J34" s="15"/>
      <c r="K34" s="14"/>
    </row>
    <row r="36" spans="1:11" x14ac:dyDescent="0.25">
      <c r="A36" s="1"/>
    </row>
  </sheetData>
  <mergeCells count="1">
    <mergeCell ref="A1:G1"/>
  </mergeCells>
  <pageMargins left="0.70866141732283472" right="0" top="0.74803149606299213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Дом</cp:lastModifiedBy>
  <cp:lastPrinted>2018-03-27T06:47:25Z</cp:lastPrinted>
  <dcterms:created xsi:type="dcterms:W3CDTF">2017-12-11T14:03:53Z</dcterms:created>
  <dcterms:modified xsi:type="dcterms:W3CDTF">2021-03-22T15:28:51Z</dcterms:modified>
</cp:coreProperties>
</file>