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G31" i="3"/>
  <c r="F29"/>
  <c r="F30"/>
  <c r="G28"/>
  <c r="G27"/>
  <c r="F27"/>
  <c r="C30"/>
  <c r="D30" l="1"/>
  <c r="E34"/>
  <c r="F9"/>
  <c r="G14"/>
  <c r="D29" l="1"/>
  <c r="G32"/>
  <c r="D11"/>
  <c r="D21"/>
  <c r="E32" l="1"/>
  <c r="F21"/>
  <c r="E30" l="1"/>
  <c r="G30"/>
  <c r="G33"/>
  <c r="G26"/>
  <c r="G25"/>
  <c r="G24"/>
  <c r="G23"/>
  <c r="G22"/>
  <c r="G19"/>
  <c r="G18"/>
  <c r="G17"/>
  <c r="G15"/>
  <c r="G13"/>
  <c r="G12"/>
  <c r="G10"/>
  <c r="G8"/>
  <c r="F16"/>
  <c r="D9"/>
  <c r="E8"/>
  <c r="E10"/>
  <c r="E33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l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<sst xmlns="http://schemas.openxmlformats.org/spreadsheetml/2006/main" count="69" uniqueCount="69">
  <si>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</si>
  <si>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</si>
  <si>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</si>
  <si>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</si>
  <si>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</si>
  <si>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</si>
  <si>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</si>
  <si>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</si>
  <si>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</si>
  <si>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</si>
  <si>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</si>
  <si>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</si>
  <si>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</si>
  <si>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</si>
  <si>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</si>
  <si>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</si>
  <si>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</si>
  <si>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</si>
  <si>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</si>
  <si>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</si>
  <si>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</si>
  <si>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</si>
  <si>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</si>
  <si>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</si>
  <si>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</si>
  <si>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</si>
  <si>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</si>
  <si>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</si>
  <si>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</si>
  <si>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</si>
  <si>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</si>
  <si>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</si>
  <si>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</si>
  <si>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</si>
  <si>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</si>
  <si>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</si>
  <si>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</si>
  <si>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</si>
  <si>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</si>
  <si>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</si>
  <si>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</si>
  <si>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</si>
  <si>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</si>
  <si>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</si>
  <si>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</si>
  <si>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</si>
  <si>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</si>
  <si>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</si>
  <si>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</si>
  <si>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</si>
  <si>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</si>
  <si>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</si>
  <si>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</si>
  <si>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</si>
  <si>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</si>
  <si>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</si>
  <si>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</si>
  <si>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</si>
  <si>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</si>
  <si>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</si>
  <si>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</si>
  <si>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</si>
  <si>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</si>
  <si>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</si>
  <si>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</si>
  <si>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01.04.2021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</si>
  <si>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01.04.2021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</si>
  <si>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01.04.2020 </t>
    </r>
    <r>
      <rPr>
        <b/>
        <sz val="9"/>
        <color rgb="FF000000"/>
        <rFont val="Calibri"/>
        <family val="2"/>
        <charset val="204"/>
      </rPr>
      <t>тыс. руб.</t>
    </r>
  </si>
  <si>
    <t>Cведения об исполнении бюджета городского округа Реутов по доходам в разрезе видов доходов за I квартал 2021 года в сравнении с запланированными значениями  и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</si>
</sst>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4" zoomScaleNormal="100" workbookViewId="0">
      <selection activeCell="K16" sqref="K16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68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64</v>
      </c>
      <c r="D3" s="2" t="s">
        <v>65</v>
      </c>
      <c r="E3" s="5" t="s">
        <v>66</v>
      </c>
      <c r="F3" s="5" t="s">
        <v>67</v>
      </c>
      <c r="G3" s="5" t="s">
        <v>2</v>
      </c>
      <c r="I3" s="14"/>
    </row>
    <row r="4" spans="1:14" ht="24.95" customHeight="1">
      <c r="A4" s="17"/>
      <c r="B4" s="18" t="s">
        <v>3</v>
      </c>
      <c r="C4" s="19">
        <v>4336359.25</v>
      </c>
      <c r="D4" s="19">
        <f>SUM(D5,D29)</f>
        <v>711002.11</v>
      </c>
      <c r="E4" s="20">
        <f t="shared" ref="E4" si="0">D4/C4/100%</f>
        <v>0.16396291658722695</v>
      </c>
      <c r="F4" s="19">
        <f>SUM(F5,F29)</f>
        <v>866238.94</v>
      </c>
      <c r="G4" s="21">
        <f>D4/F4</f>
        <v>0.82079213617434477</v>
      </c>
      <c r="H4" s="15"/>
      <c r="I4" s="14"/>
      <c r="K4" s="14"/>
    </row>
    <row r="5" spans="1:14" ht="24.95" customHeight="1">
      <c r="A5" s="22" t="s">
        <v>4</v>
      </c>
      <c r="B5" s="23" t="s">
        <v>5</v>
      </c>
      <c r="C5" s="24">
        <v>1637900</v>
      </c>
      <c r="D5" s="24">
        <f>SUM(D6,D21)</f>
        <v>345661.76</v>
      </c>
      <c r="E5" s="25">
        <f t="shared" ref="E5" si="1">D5/C5/100%</f>
        <v>0.21103959948714818</v>
      </c>
      <c r="F5" s="24">
        <f>SUM(F6,F21)</f>
        <v>358314.4</v>
      </c>
      <c r="G5" s="26">
        <f t="shared" ref="G5:G33" si="2">D5/F5</f>
        <v>0.96468844121252173</v>
      </c>
      <c r="H5" s="14"/>
      <c r="I5" s="15"/>
    </row>
    <row r="6" spans="1:14" ht="24.95" customHeight="1">
      <c r="A6" s="27"/>
      <c r="B6" s="28" t="s">
        <v>6</v>
      </c>
      <c r="C6" s="29">
        <v>1227719</v>
      </c>
      <c r="D6" s="29">
        <f>SUM(D7,D9,D11,D16,D19:D20)</f>
        <v>266064.49</v>
      </c>
      <c r="E6" s="30">
        <f t="shared" ref="E6:E10" si="3">D6/C6/100%</f>
        <v>0.21671448434047205</v>
      </c>
      <c r="F6" s="29">
        <f>SUM(F7,F9,F11,F16,F19:F20)</f>
        <v>255362.33</v>
      </c>
      <c r="G6" s="31">
        <f t="shared" si="2"/>
        <v>1.0419097053194963</v>
      </c>
    </row>
    <row r="7" spans="1:14" ht="24.95" customHeight="1">
      <c r="A7" s="5" t="s">
        <v>7</v>
      </c>
      <c r="B7" s="3" t="s">
        <v>8</v>
      </c>
      <c r="C7" s="4">
        <v>429803</v>
      </c>
      <c r="D7" s="4">
        <f>SUM(D8)</f>
        <v>92480.79</v>
      </c>
      <c r="E7" s="12">
        <f t="shared" si="3"/>
        <v>0.21517018261854848</v>
      </c>
      <c r="F7" s="4">
        <f>SUM(F8)</f>
        <v>108577.64</v>
      </c>
      <c r="G7" s="13">
        <f t="shared" si="2"/>
        <v>0.85174802104742742</v>
      </c>
    </row>
    <row r="8" spans="1:14" ht="24.95" customHeight="1">
      <c r="A8" s="2" t="s">
        <v>9</v>
      </c>
      <c r="B8" s="6" t="s">
        <v>10</v>
      </c>
      <c r="C8" s="7">
        <v>429803</v>
      </c>
      <c r="D8" s="8">
        <v>92480.79</v>
      </c>
      <c r="E8" s="10">
        <f t="shared" si="3"/>
        <v>0.21517018261854848</v>
      </c>
      <c r="F8" s="8">
        <v>108577.64</v>
      </c>
      <c r="G8" s="11">
        <f t="shared" si="2"/>
        <v>0.85174802104742742</v>
      </c>
    </row>
    <row r="9" spans="1:14" ht="24.95" customHeight="1">
      <c r="A9" s="5" t="s">
        <v>11</v>
      </c>
      <c r="B9" s="3" t="s">
        <v>12</v>
      </c>
      <c r="C9" s="4">
        <v>3714</v>
      </c>
      <c r="D9" s="4">
        <f>SUM(D10)</f>
        <v>844.63</v>
      </c>
      <c r="E9" s="12">
        <f t="shared" si="3"/>
        <v>0.22741787829833063</v>
      </c>
      <c r="F9" s="4">
        <f>SUM(F10)</f>
        <v>867.04</v>
      </c>
      <c r="G9" s="13">
        <f t="shared" si="2"/>
        <v>0.9741534415943901</v>
      </c>
      <c r="N9" s="15"/>
    </row>
    <row r="10" spans="1:14" ht="24.95" customHeight="1">
      <c r="A10" s="2" t="s">
        <v>13</v>
      </c>
      <c r="B10" s="6" t="s">
        <v>14</v>
      </c>
      <c r="C10" s="7">
        <v>3714</v>
      </c>
      <c r="D10" s="7">
        <v>844.63</v>
      </c>
      <c r="E10" s="10">
        <f t="shared" si="3"/>
        <v>0.22741787829833063</v>
      </c>
      <c r="F10" s="7">
        <v>867.04</v>
      </c>
      <c r="G10" s="11">
        <f t="shared" si="2"/>
        <v>0.9741534415943901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v>466092</v>
      </c>
      <c r="D11" s="4">
        <f>SUM(D12:D15)</f>
        <v>113951.95000000001</v>
      </c>
      <c r="E11" s="12">
        <f t="shared" ref="E11:E18" si="4">D11/C11/100%</f>
        <v>0.24448381435424768</v>
      </c>
      <c r="F11" s="4">
        <f>SUM(F12:F15)</f>
        <v>89753.34</v>
      </c>
      <c r="G11" s="13">
        <f t="shared" si="2"/>
        <v>1.2696123620580584</v>
      </c>
      <c r="N11" s="14"/>
    </row>
    <row r="12" spans="1:14" ht="24.95" customHeight="1">
      <c r="A12" s="2" t="s">
        <v>17</v>
      </c>
      <c r="B12" s="6" t="s">
        <v>18</v>
      </c>
      <c r="C12" s="7">
        <v>421735</v>
      </c>
      <c r="D12" s="8">
        <v>85797.21</v>
      </c>
      <c r="E12" s="10">
        <f t="shared" si="4"/>
        <v>0.20343867594579537</v>
      </c>
      <c r="F12" s="8">
        <v>65745.100000000006</v>
      </c>
      <c r="G12" s="11">
        <f t="shared" si="2"/>
        <v>1.3049977869073133</v>
      </c>
    </row>
    <row r="13" spans="1:14" ht="24.95" customHeight="1">
      <c r="A13" s="2" t="s">
        <v>51</v>
      </c>
      <c r="B13" s="6" t="s">
        <v>48</v>
      </c>
      <c r="C13" s="7">
        <v>14147</v>
      </c>
      <c r="D13" s="8">
        <v>10213.35</v>
      </c>
      <c r="E13" s="10">
        <f t="shared" si="4"/>
        <v>0.72194458189015343</v>
      </c>
      <c r="F13" s="8">
        <v>14036.08</v>
      </c>
      <c r="G13" s="11">
        <f t="shared" si="2"/>
        <v>0.72764974266319371</v>
      </c>
    </row>
    <row r="14" spans="1:14" ht="24.95" customHeight="1">
      <c r="A14" s="2" t="s">
        <v>59</v>
      </c>
      <c r="B14" s="6" t="s">
        <v>60</v>
      </c>
      <c r="C14" s="7">
        <v>0</v>
      </c>
      <c r="D14" s="8">
        <v>0</v>
      </c>
      <c r="E14" s="10"/>
      <c r="F14" s="8">
        <v>16.45</v>
      </c>
      <c r="G14" s="11">
        <f t="shared" si="2"/>
        <v>0</v>
      </c>
    </row>
    <row r="15" spans="1:14" ht="24.95" customHeight="1">
      <c r="A15" s="2" t="s">
        <v>49</v>
      </c>
      <c r="B15" s="6" t="s">
        <v>50</v>
      </c>
      <c r="C15" s="7">
        <v>30210</v>
      </c>
      <c r="D15" s="8">
        <v>17941.39</v>
      </c>
      <c r="E15" s="10">
        <f t="shared" si="4"/>
        <v>0.59388910956636876</v>
      </c>
      <c r="F15" s="8">
        <v>9955.7099999999991</v>
      </c>
      <c r="G15" s="11">
        <f t="shared" si="2"/>
        <v>1.8021205921024217</v>
      </c>
    </row>
    <row r="16" spans="1:14" ht="24.95" customHeight="1">
      <c r="A16" s="5" t="s">
        <v>19</v>
      </c>
      <c r="B16" s="3" t="s">
        <v>20</v>
      </c>
      <c r="C16" s="4">
        <v>310675</v>
      </c>
      <c r="D16" s="4">
        <f>SUM(D17:D18)</f>
        <v>55590.61</v>
      </c>
      <c r="E16" s="12">
        <f t="shared" si="4"/>
        <v>0.17893493200289692</v>
      </c>
      <c r="F16" s="4">
        <f>SUM(F17:F18)</f>
        <v>52355.65</v>
      </c>
      <c r="G16" s="13">
        <f t="shared" si="2"/>
        <v>1.0617881737692112</v>
      </c>
    </row>
    <row r="17" spans="1:9" ht="24.95" customHeight="1">
      <c r="A17" s="2" t="s">
        <v>45</v>
      </c>
      <c r="B17" s="6" t="s">
        <v>44</v>
      </c>
      <c r="C17" s="7">
        <v>129658</v>
      </c>
      <c r="D17" s="8">
        <v>13591.26</v>
      </c>
      <c r="E17" s="10">
        <f t="shared" si="4"/>
        <v>0.10482392139320366</v>
      </c>
      <c r="F17" s="8">
        <v>9264.6</v>
      </c>
      <c r="G17" s="11">
        <f t="shared" si="2"/>
        <v>1.4670099086846706</v>
      </c>
    </row>
    <row r="18" spans="1:9" ht="24.95" customHeight="1">
      <c r="A18" s="2" t="s">
        <v>47</v>
      </c>
      <c r="B18" s="6" t="s">
        <v>46</v>
      </c>
      <c r="C18" s="7">
        <v>181017</v>
      </c>
      <c r="D18" s="7">
        <v>41999.35</v>
      </c>
      <c r="E18" s="10">
        <f t="shared" si="4"/>
        <v>0.23201881591231763</v>
      </c>
      <c r="F18" s="7">
        <v>43091.05</v>
      </c>
      <c r="G18" s="11">
        <f t="shared" si="2"/>
        <v>0.9746652727190448</v>
      </c>
    </row>
    <row r="19" spans="1:9" ht="24.95" customHeight="1">
      <c r="A19" s="5" t="s">
        <v>21</v>
      </c>
      <c r="B19" s="3" t="s">
        <v>22</v>
      </c>
      <c r="C19" s="4">
        <v>17435</v>
      </c>
      <c r="D19" s="9">
        <v>3196.51</v>
      </c>
      <c r="E19" s="12">
        <f t="shared" ref="E19" si="5">D19/C19/100%</f>
        <v>0.18333868655004304</v>
      </c>
      <c r="F19" s="9">
        <v>3806.74</v>
      </c>
      <c r="G19" s="13">
        <f t="shared" si="2"/>
        <v>0.83969748393638666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0</v>
      </c>
      <c r="E20" s="12">
        <v>0</v>
      </c>
      <c r="F20" s="9">
        <v>1.92</v>
      </c>
      <c r="G20" s="13">
        <v>0</v>
      </c>
    </row>
    <row r="21" spans="1:9" ht="24.95" customHeight="1">
      <c r="A21" s="27"/>
      <c r="B21" s="28" t="s">
        <v>25</v>
      </c>
      <c r="C21" s="29">
        <v>410181</v>
      </c>
      <c r="D21" s="29">
        <f>SUM(D22:D27)</f>
        <v>79597.27</v>
      </c>
      <c r="E21" s="30">
        <f t="shared" ref="E21:E25" si="6">D21/C21/100%</f>
        <v>0.19405401517866505</v>
      </c>
      <c r="F21" s="29">
        <f>SUM(F22:F27)</f>
        <v>102952.07</v>
      </c>
      <c r="G21" s="31">
        <f t="shared" si="2"/>
        <v>0.77314880604149094</v>
      </c>
    </row>
    <row r="22" spans="1:9" ht="24.95" customHeight="1">
      <c r="A22" s="5" t="s">
        <v>26</v>
      </c>
      <c r="B22" s="3" t="s">
        <v>27</v>
      </c>
      <c r="C22" s="4">
        <v>322688</v>
      </c>
      <c r="D22" s="9">
        <v>70231.899999999994</v>
      </c>
      <c r="E22" s="12">
        <f t="shared" si="6"/>
        <v>0.21764645725902418</v>
      </c>
      <c r="F22" s="9">
        <v>77528.399999999994</v>
      </c>
      <c r="G22" s="13">
        <f t="shared" si="2"/>
        <v>0.90588610109327683</v>
      </c>
    </row>
    <row r="23" spans="1:9" ht="24.95" customHeight="1">
      <c r="A23" s="5" t="s">
        <v>28</v>
      </c>
      <c r="B23" s="3" t="s">
        <v>29</v>
      </c>
      <c r="C23" s="4">
        <v>315</v>
      </c>
      <c r="D23" s="9">
        <v>198.3</v>
      </c>
      <c r="E23" s="12">
        <f t="shared" si="6"/>
        <v>0.6295238095238096</v>
      </c>
      <c r="F23" s="9">
        <v>43.88</v>
      </c>
      <c r="G23" s="13">
        <f t="shared" si="2"/>
        <v>4.5191431175934369</v>
      </c>
    </row>
    <row r="24" spans="1:9" ht="24.95" customHeight="1">
      <c r="A24" s="5" t="s">
        <v>30</v>
      </c>
      <c r="B24" s="3" t="s">
        <v>31</v>
      </c>
      <c r="C24" s="4">
        <v>12291</v>
      </c>
      <c r="D24" s="9">
        <v>2646.13</v>
      </c>
      <c r="E24" s="12">
        <f t="shared" si="6"/>
        <v>0.21529004962981044</v>
      </c>
      <c r="F24" s="9">
        <v>2807.05</v>
      </c>
      <c r="G24" s="13">
        <f t="shared" si="2"/>
        <v>0.94267291284444521</v>
      </c>
    </row>
    <row r="25" spans="1:9" ht="24.95" customHeight="1">
      <c r="A25" s="5" t="s">
        <v>32</v>
      </c>
      <c r="B25" s="3" t="s">
        <v>33</v>
      </c>
      <c r="C25" s="4">
        <v>73000</v>
      </c>
      <c r="D25" s="9">
        <v>5789.97</v>
      </c>
      <c r="E25" s="12">
        <f t="shared" si="6"/>
        <v>7.9314657534246574E-2</v>
      </c>
      <c r="F25" s="9">
        <v>20216.39</v>
      </c>
      <c r="G25" s="13">
        <f t="shared" si="2"/>
        <v>0.28639979739211602</v>
      </c>
    </row>
    <row r="26" spans="1:9" ht="24.95" customHeight="1">
      <c r="A26" s="5" t="s">
        <v>34</v>
      </c>
      <c r="B26" s="3" t="s">
        <v>35</v>
      </c>
      <c r="C26" s="4">
        <v>1887</v>
      </c>
      <c r="D26" s="9">
        <v>730.97</v>
      </c>
      <c r="E26" s="12">
        <f t="shared" ref="E26" si="7">D26/C26/100%</f>
        <v>0.38737148913619501</v>
      </c>
      <c r="F26" s="9">
        <v>1749.8</v>
      </c>
      <c r="G26" s="13">
        <f t="shared" si="2"/>
        <v>0.41774488512972913</v>
      </c>
    </row>
    <row r="27" spans="1:9" ht="24.95" customHeight="1">
      <c r="A27" s="5" t="s">
        <v>52</v>
      </c>
      <c r="B27" s="3" t="s">
        <v>53</v>
      </c>
      <c r="C27" s="9">
        <v>0</v>
      </c>
      <c r="D27" s="9">
        <v>0</v>
      </c>
      <c r="E27" s="12">
        <v>0</v>
      </c>
      <c r="F27" s="9">
        <f>SUM(F28)</f>
        <v>606.54999999999995</v>
      </c>
      <c r="G27" s="13">
        <f t="shared" si="2"/>
        <v>0</v>
      </c>
    </row>
    <row r="28" spans="1:9" ht="24.95" customHeight="1">
      <c r="A28" s="2" t="s">
        <v>61</v>
      </c>
      <c r="B28" s="6" t="s">
        <v>54</v>
      </c>
      <c r="C28" s="7">
        <v>0</v>
      </c>
      <c r="D28" s="9">
        <v>0</v>
      </c>
      <c r="E28" s="12">
        <v>0</v>
      </c>
      <c r="F28" s="8">
        <v>606.54999999999995</v>
      </c>
      <c r="G28" s="13">
        <f t="shared" si="2"/>
        <v>0</v>
      </c>
    </row>
    <row r="29" spans="1:9" ht="24.95" customHeight="1">
      <c r="A29" s="5" t="s">
        <v>36</v>
      </c>
      <c r="B29" s="3" t="s">
        <v>37</v>
      </c>
      <c r="C29" s="9">
        <v>2698459.25</v>
      </c>
      <c r="D29" s="9">
        <f>SUM(D31:D35)</f>
        <v>365340.35</v>
      </c>
      <c r="E29" s="12">
        <f t="shared" ref="E29:E34" si="8">D29/C29/100%</f>
        <v>0.13538849993751062</v>
      </c>
      <c r="F29" s="9">
        <f>SUM(F31:F35)</f>
        <v>507924.54</v>
      </c>
      <c r="G29" s="13">
        <f t="shared" si="2"/>
        <v>0.71928076166589627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SUM(C31:C34)</f>
        <v>2698459.25</v>
      </c>
      <c r="D30" s="9">
        <f>SUM(D31:D34)</f>
        <v>367108.16</v>
      </c>
      <c r="E30" s="12">
        <f t="shared" si="8"/>
        <v>0.13604361822399208</v>
      </c>
      <c r="F30" s="9">
        <f>SUM(F31:F34)</f>
        <v>508691.44999999995</v>
      </c>
      <c r="G30" s="13">
        <f t="shared" si="2"/>
        <v>0.72167157517587532</v>
      </c>
    </row>
    <row r="31" spans="1:9" ht="24.95" customHeight="1">
      <c r="A31" s="2" t="s">
        <v>57</v>
      </c>
      <c r="B31" s="6" t="s">
        <v>58</v>
      </c>
      <c r="C31" s="8">
        <v>0</v>
      </c>
      <c r="D31" s="8">
        <v>0</v>
      </c>
      <c r="E31" s="12">
        <v>0</v>
      </c>
      <c r="F31" s="8">
        <v>53.75</v>
      </c>
      <c r="G31" s="13">
        <f t="shared" si="2"/>
        <v>0</v>
      </c>
    </row>
    <row r="32" spans="1:9" ht="24.95" customHeight="1">
      <c r="A32" s="2" t="s">
        <v>55</v>
      </c>
      <c r="B32" s="6" t="s">
        <v>40</v>
      </c>
      <c r="C32" s="8">
        <v>228351.25</v>
      </c>
      <c r="D32" s="8">
        <v>15324.36</v>
      </c>
      <c r="E32" s="12">
        <f t="shared" si="8"/>
        <v>6.7108719571274525E-2</v>
      </c>
      <c r="F32" s="8">
        <v>166633.41</v>
      </c>
      <c r="G32" s="13">
        <f t="shared" si="2"/>
        <v>9.1964510598444821E-2</v>
      </c>
    </row>
    <row r="33" spans="1:11" ht="24.95" customHeight="1">
      <c r="A33" s="2" t="s">
        <v>56</v>
      </c>
      <c r="B33" s="6" t="s">
        <v>41</v>
      </c>
      <c r="C33" s="8">
        <v>1494108</v>
      </c>
      <c r="D33" s="8">
        <v>351783.8</v>
      </c>
      <c r="E33" s="12">
        <f t="shared" si="8"/>
        <v>0.23544737060507004</v>
      </c>
      <c r="F33" s="8">
        <v>342004.29</v>
      </c>
      <c r="G33" s="13">
        <f t="shared" si="2"/>
        <v>1.0285946997916313</v>
      </c>
      <c r="I33" s="14"/>
      <c r="J33" s="15"/>
      <c r="K33" s="15"/>
    </row>
    <row r="34" spans="1:11" ht="24.95" customHeight="1">
      <c r="A34" s="5" t="s">
        <v>62</v>
      </c>
      <c r="B34" s="3" t="s">
        <v>63</v>
      </c>
      <c r="C34" s="8">
        <v>976000</v>
      </c>
      <c r="D34" s="8">
        <v>0</v>
      </c>
      <c r="E34" s="12">
        <f t="shared" si="8"/>
        <v>0</v>
      </c>
      <c r="F34" s="8">
        <v>0</v>
      </c>
      <c r="G34" s="13"/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-1767.81</v>
      </c>
      <c r="E35" s="12">
        <v>0</v>
      </c>
      <c r="F35" s="9">
        <v>-766.91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2021-08-27T11:45:41Z</dcterms:modified>
</cp:coreProperties>
</file>