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30" i="3"/>
  <c r="F29"/>
  <c r="C30"/>
  <c r="G14"/>
  <c r="D29" l="1"/>
  <c r="D30"/>
  <c r="G33"/>
  <c r="C21"/>
  <c r="C7"/>
  <c r="E32"/>
  <c r="E31"/>
  <c r="C29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16"/>
  <c r="C11"/>
  <c r="C9"/>
  <c r="C6" l="1"/>
  <c r="C5" s="1"/>
  <c r="C4" s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<sst xmlns="http://schemas.openxmlformats.org/spreadsheetml/2006/main" count="71" uniqueCount="70">
  <si>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</si>
  <si>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</si>
  <si>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</si>
  <si>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</si>
  <si>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</si>
  <si>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</si>
  <si>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</si>
  <si>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</si>
  <si>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</si>
  <si>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</si>
  <si>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</si>
  <si>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</si>
  <si>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</si>
  <si>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</si>
  <si>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</si>
  <si>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</si>
  <si>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</si>
  <si>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</si>
  <si>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</si>
  <si>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</si>
  <si>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</si>
  <si>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</si>
  <si>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</si>
  <si>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</si>
  <si>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</si>
  <si>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</si>
  <si>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</si>
  <si>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</si>
  <si>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</si>
  <si>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</si>
  <si>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</si>
  <si>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</si>
  <si>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</si>
  <si>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</si>
  <si>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</si>
  <si>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</si>
  <si>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</si>
  <si>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</si>
  <si>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</si>
  <si>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</si>
  <si>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</si>
  <si>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</si>
  <si>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</si>
  <si>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</si>
  <si>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</si>
  <si>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</si>
  <si>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</si>
  <si>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</si>
  <si>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</si>
  <si>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</si>
  <si>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</si>
  <si>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</si>
  <si>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</si>
  <si>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</si>
  <si>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</si>
  <si>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</si>
  <si>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</si>
  <si>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</si>
  <si>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</si>
  <si>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</si>
  <si>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</si>
  <si>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</si>
  <si>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</si>
  <si>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</si>
  <si>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2 02 40 000 00 0000 150</t>
  </si>
  <si>
    <t>Иные межбюджетные трансферты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</si>
  <si>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</si>
  <si>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01.07.2020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</si>
  <si>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</si>
  <si>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01.07.2019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</si>
</sst>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2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165" fontId="17" fillId="0" borderId="0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49" fontId="17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zoomScaleNormal="100" workbookViewId="0">
      <selection activeCell="L35" sqref="L35"/>
    </sheetView>
  </sheetViews>
  <sheetFormatPr defaultRowHeight="15"/>
  <cols>
    <col min="1" max="1" width="20.5703125" customWidth="1"/>
    <col min="2" max="2" width="51.7109375" customWidth="1"/>
    <col min="3" max="3" width="16.85546875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  <col min="15" max="15" width="16.42578125" customWidth="1"/>
  </cols>
  <sheetData>
    <row r="1" spans="1:14" ht="32.25" customHeight="1">
      <c r="A1" s="20" t="s">
        <v>66</v>
      </c>
      <c r="B1" s="20"/>
      <c r="C1" s="20"/>
      <c r="D1" s="20"/>
      <c r="E1" s="20"/>
      <c r="F1" s="20"/>
      <c r="G1" s="20"/>
    </row>
    <row r="3" spans="1:14" ht="86.25" customHeight="1">
      <c r="A3" s="5" t="s">
        <v>0</v>
      </c>
      <c r="B3" s="5" t="s">
        <v>1</v>
      </c>
      <c r="C3" s="5" t="s">
        <v>58</v>
      </c>
      <c r="D3" s="2" t="s">
        <v>67</v>
      </c>
      <c r="E3" s="5" t="s">
        <v>68</v>
      </c>
      <c r="F3" s="5" t="s">
        <v>69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3709900.0300000003</v>
      </c>
      <c r="D4" s="4">
        <f>SUM(D5,D29)</f>
        <v>1729070.47</v>
      </c>
      <c r="E4" s="12">
        <f t="shared" ref="E4" si="0">D4/C4/100%</f>
        <v>0.46606928920400043</v>
      </c>
      <c r="F4" s="4">
        <f>SUM(F5,F29)</f>
        <v>1498389.5100000002</v>
      </c>
      <c r="G4" s="13">
        <f>D4/F4</f>
        <v>1.1539525994145539</v>
      </c>
      <c r="H4" s="16"/>
      <c r="I4" s="16"/>
      <c r="K4" s="14"/>
    </row>
    <row r="5" spans="1:14" ht="24.95" customHeight="1">
      <c r="A5" s="5" t="s">
        <v>4</v>
      </c>
      <c r="B5" s="3" t="s">
        <v>5</v>
      </c>
      <c r="C5" s="4">
        <f>SUM(C6,C21)</f>
        <v>1706469.2</v>
      </c>
      <c r="D5" s="4">
        <f>SUM(D6,D21)</f>
        <v>685308.07</v>
      </c>
      <c r="E5" s="12">
        <f t="shared" ref="E5" si="1">D5/C5/100%</f>
        <v>0.40159416296526185</v>
      </c>
      <c r="F5" s="4">
        <f>SUM(F6,F21)</f>
        <v>697784.78</v>
      </c>
      <c r="G5" s="13">
        <f t="shared" ref="G5:G34" si="2">D5/F5</f>
        <v>0.98211954408062596</v>
      </c>
      <c r="H5" s="19"/>
      <c r="I5" s="15"/>
    </row>
    <row r="6" spans="1:14" ht="24.95" customHeight="1">
      <c r="A6" s="5"/>
      <c r="B6" s="6" t="s">
        <v>6</v>
      </c>
      <c r="C6" s="7">
        <f>SUM(C7,C9,C11,C16,C19:C20)</f>
        <v>1274494</v>
      </c>
      <c r="D6" s="7">
        <f>SUM(D7,D9,D11,D16,D19:D20)</f>
        <v>491916.63</v>
      </c>
      <c r="E6" s="10">
        <f t="shared" ref="E6:E10" si="3">D6/C6/100%</f>
        <v>0.38597014187591311</v>
      </c>
      <c r="F6" s="7">
        <f>SUM(F7,F9,F11,F16,F19:F20)</f>
        <v>498488.91</v>
      </c>
      <c r="G6" s="11">
        <f t="shared" si="2"/>
        <v>0.98681559435294164</v>
      </c>
      <c r="H6" s="15"/>
    </row>
    <row r="7" spans="1:14" ht="24.95" customHeight="1">
      <c r="A7" s="5" t="s">
        <v>7</v>
      </c>
      <c r="B7" s="3" t="s">
        <v>8</v>
      </c>
      <c r="C7" s="4">
        <f>SUM(C8)</f>
        <v>498328</v>
      </c>
      <c r="D7" s="4">
        <f>SUM(D8)</f>
        <v>206190.28</v>
      </c>
      <c r="E7" s="12">
        <f t="shared" si="3"/>
        <v>0.41376418744280874</v>
      </c>
      <c r="F7" s="4">
        <f>SUM(F8)</f>
        <v>184502.79</v>
      </c>
      <c r="G7" s="13">
        <f t="shared" si="2"/>
        <v>1.1175455937549779</v>
      </c>
      <c r="H7" s="15"/>
    </row>
    <row r="8" spans="1:14" ht="24.95" customHeight="1">
      <c r="A8" s="2" t="s">
        <v>9</v>
      </c>
      <c r="B8" s="6" t="s">
        <v>10</v>
      </c>
      <c r="C8" s="7">
        <v>498328</v>
      </c>
      <c r="D8" s="8">
        <v>206190.28</v>
      </c>
      <c r="E8" s="10">
        <f t="shared" si="3"/>
        <v>0.41376418744280874</v>
      </c>
      <c r="F8" s="8">
        <v>184502.79</v>
      </c>
      <c r="G8" s="11">
        <f t="shared" si="2"/>
        <v>1.1175455937549779</v>
      </c>
      <c r="H8" s="16"/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1620.16</v>
      </c>
      <c r="E9" s="12">
        <f t="shared" si="3"/>
        <v>0.43412647374062169</v>
      </c>
      <c r="F9" s="7">
        <v>2039.38</v>
      </c>
      <c r="G9" s="13">
        <f t="shared" si="2"/>
        <v>0.79443752513018662</v>
      </c>
      <c r="H9" s="16"/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1620.16</v>
      </c>
      <c r="E10" s="10">
        <f t="shared" si="3"/>
        <v>0.43412647374062169</v>
      </c>
      <c r="F10" s="7">
        <v>2039.38</v>
      </c>
      <c r="G10" s="11">
        <f t="shared" si="2"/>
        <v>0.79443752513018662</v>
      </c>
      <c r="H10" s="16"/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474049</v>
      </c>
      <c r="D11" s="4">
        <f>SUM(D12:D15)</f>
        <v>191288.13</v>
      </c>
      <c r="E11" s="12">
        <f t="shared" ref="E11:E18" si="4">D11/C11/100%</f>
        <v>0.40351974163008464</v>
      </c>
      <c r="F11" s="4">
        <f>SUM(F12:F15)</f>
        <v>205963.16</v>
      </c>
      <c r="G11" s="13">
        <f t="shared" si="2"/>
        <v>0.92874924816651683</v>
      </c>
      <c r="H11" s="16"/>
      <c r="N11" s="14"/>
    </row>
    <row r="12" spans="1:14" ht="24.95" customHeight="1">
      <c r="A12" s="2" t="s">
        <v>17</v>
      </c>
      <c r="B12" s="6" t="s">
        <v>18</v>
      </c>
      <c r="C12" s="7">
        <v>403533</v>
      </c>
      <c r="D12" s="8">
        <v>157197.79</v>
      </c>
      <c r="E12" s="10">
        <f t="shared" si="4"/>
        <v>0.3895537415775166</v>
      </c>
      <c r="F12" s="8">
        <v>168761.74</v>
      </c>
      <c r="G12" s="11">
        <f t="shared" si="2"/>
        <v>0.93147765601373878</v>
      </c>
      <c r="H12" s="16"/>
    </row>
    <row r="13" spans="1:14" ht="24.95" customHeight="1">
      <c r="A13" s="2" t="s">
        <v>51</v>
      </c>
      <c r="B13" s="6" t="s">
        <v>48</v>
      </c>
      <c r="C13" s="7">
        <v>51001</v>
      </c>
      <c r="D13" s="8">
        <v>21471.19</v>
      </c>
      <c r="E13" s="10">
        <f t="shared" si="4"/>
        <v>0.42099547067704551</v>
      </c>
      <c r="F13" s="8">
        <v>29523.75</v>
      </c>
      <c r="G13" s="11">
        <f t="shared" si="2"/>
        <v>0.72725145010373005</v>
      </c>
      <c r="H13" s="16"/>
    </row>
    <row r="14" spans="1:14" ht="24.95" customHeight="1">
      <c r="A14" s="2" t="s">
        <v>62</v>
      </c>
      <c r="B14" s="6" t="s">
        <v>63</v>
      </c>
      <c r="C14" s="7">
        <v>0</v>
      </c>
      <c r="D14" s="8">
        <v>16.5</v>
      </c>
      <c r="E14" s="10"/>
      <c r="F14" s="8">
        <v>50.7</v>
      </c>
      <c r="G14" s="11">
        <f t="shared" si="2"/>
        <v>0.32544378698224852</v>
      </c>
      <c r="H14" s="16"/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12602.65</v>
      </c>
      <c r="E15" s="10">
        <f t="shared" si="4"/>
        <v>0.64579297975915961</v>
      </c>
      <c r="F15" s="8">
        <v>7626.97</v>
      </c>
      <c r="G15" s="11">
        <f t="shared" si="2"/>
        <v>1.6523796474877965</v>
      </c>
      <c r="H15" s="19"/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86239.540000000008</v>
      </c>
      <c r="E16" s="12">
        <f t="shared" si="4"/>
        <v>0.30630384053930226</v>
      </c>
      <c r="F16" s="4">
        <f>SUM(F17:F18)</f>
        <v>97693.78</v>
      </c>
      <c r="G16" s="13">
        <f t="shared" si="2"/>
        <v>0.88275364101992992</v>
      </c>
      <c r="H16" s="16"/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12550.43</v>
      </c>
      <c r="E17" s="10">
        <f t="shared" si="4"/>
        <v>0.11228197466361295</v>
      </c>
      <c r="F17" s="8">
        <v>12329.56</v>
      </c>
      <c r="G17" s="11">
        <f t="shared" si="2"/>
        <v>1.0179138590509313</v>
      </c>
      <c r="H17" s="19"/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73689.11</v>
      </c>
      <c r="E18" s="10">
        <f t="shared" si="4"/>
        <v>0.43404493058377952</v>
      </c>
      <c r="F18" s="7">
        <v>85364.22</v>
      </c>
      <c r="G18" s="11">
        <f t="shared" si="2"/>
        <v>0.86323180836186397</v>
      </c>
      <c r="H18" s="19"/>
    </row>
    <row r="19" spans="1:9" ht="24.95" customHeight="1">
      <c r="A19" s="5" t="s">
        <v>21</v>
      </c>
      <c r="B19" s="3" t="s">
        <v>22</v>
      </c>
      <c r="C19" s="4">
        <v>16836</v>
      </c>
      <c r="D19" s="9">
        <v>6576.62</v>
      </c>
      <c r="E19" s="12">
        <f t="shared" ref="E19" si="5">D19/C19/100%</f>
        <v>0.39062841530054643</v>
      </c>
      <c r="F19" s="9">
        <v>8289.7000000000007</v>
      </c>
      <c r="G19" s="13">
        <f t="shared" si="2"/>
        <v>0.7933483720761908</v>
      </c>
      <c r="H19" s="19"/>
    </row>
    <row r="20" spans="1:9" ht="24.95" customHeight="1">
      <c r="A20" s="5" t="s">
        <v>23</v>
      </c>
      <c r="B20" s="3" t="s">
        <v>24</v>
      </c>
      <c r="C20" s="4">
        <v>0</v>
      </c>
      <c r="D20" s="9">
        <v>1.9</v>
      </c>
      <c r="E20" s="12">
        <v>0</v>
      </c>
      <c r="F20" s="9">
        <v>0.1</v>
      </c>
      <c r="G20" s="13">
        <v>0</v>
      </c>
      <c r="H20" s="16"/>
    </row>
    <row r="21" spans="1:9" ht="24.95" customHeight="1">
      <c r="A21" s="2"/>
      <c r="B21" s="6" t="s">
        <v>25</v>
      </c>
      <c r="C21" s="4">
        <f>SUM(C22:C27)</f>
        <v>431975.2</v>
      </c>
      <c r="D21" s="4">
        <f>SUM(D22:D27)</f>
        <v>193391.43999999997</v>
      </c>
      <c r="E21" s="12">
        <f t="shared" ref="E21:E25" si="6">D21/C21/100%</f>
        <v>0.44769107115408469</v>
      </c>
      <c r="F21" s="4">
        <f>SUM(F22:F27)</f>
        <v>199295.87</v>
      </c>
      <c r="G21" s="13">
        <f t="shared" si="2"/>
        <v>0.97037354562339895</v>
      </c>
      <c r="H21" s="15"/>
    </row>
    <row r="22" spans="1:9" ht="24.95" customHeight="1">
      <c r="A22" s="5" t="s">
        <v>26</v>
      </c>
      <c r="B22" s="3" t="s">
        <v>27</v>
      </c>
      <c r="C22" s="4">
        <v>383345.2</v>
      </c>
      <c r="D22" s="9">
        <v>135007.1</v>
      </c>
      <c r="E22" s="12">
        <f t="shared" si="6"/>
        <v>0.35218153246734274</v>
      </c>
      <c r="F22" s="9">
        <v>149470.92000000001</v>
      </c>
      <c r="G22" s="13">
        <f t="shared" si="2"/>
        <v>0.90323321753823416</v>
      </c>
      <c r="H22" s="19"/>
    </row>
    <row r="23" spans="1:9" ht="24.95" customHeight="1">
      <c r="A23" s="5" t="s">
        <v>28</v>
      </c>
      <c r="B23" s="3" t="s">
        <v>29</v>
      </c>
      <c r="C23" s="4">
        <v>567</v>
      </c>
      <c r="D23" s="9">
        <v>188.22</v>
      </c>
      <c r="E23" s="12">
        <f t="shared" si="6"/>
        <v>0.33195767195767195</v>
      </c>
      <c r="F23" s="9">
        <v>455.33</v>
      </c>
      <c r="G23" s="13">
        <f t="shared" si="2"/>
        <v>0.41337052247820261</v>
      </c>
      <c r="H23" s="16"/>
    </row>
    <row r="24" spans="1:9" ht="24.95" customHeight="1">
      <c r="A24" s="5" t="s">
        <v>30</v>
      </c>
      <c r="B24" s="3" t="s">
        <v>31</v>
      </c>
      <c r="C24" s="4">
        <v>13864</v>
      </c>
      <c r="D24" s="9">
        <v>4833.33</v>
      </c>
      <c r="E24" s="12">
        <f t="shared" si="6"/>
        <v>0.3486244950952106</v>
      </c>
      <c r="F24" s="9">
        <v>4037.24</v>
      </c>
      <c r="G24" s="13">
        <f t="shared" si="2"/>
        <v>1.1971866918984257</v>
      </c>
      <c r="H24" s="19"/>
    </row>
    <row r="25" spans="1:9" ht="24.95" customHeight="1">
      <c r="A25" s="5" t="s">
        <v>32</v>
      </c>
      <c r="B25" s="3" t="s">
        <v>33</v>
      </c>
      <c r="C25" s="4">
        <v>29700</v>
      </c>
      <c r="D25" s="9">
        <v>48455.12</v>
      </c>
      <c r="E25" s="12">
        <f t="shared" si="6"/>
        <v>1.631485521885522</v>
      </c>
      <c r="F25" s="9">
        <v>28218.23</v>
      </c>
      <c r="G25" s="13">
        <f t="shared" si="2"/>
        <v>1.7171566040818296</v>
      </c>
      <c r="H25" s="19"/>
    </row>
    <row r="26" spans="1:9" ht="24.95" customHeight="1">
      <c r="A26" s="5" t="s">
        <v>34</v>
      </c>
      <c r="B26" s="3" t="s">
        <v>35</v>
      </c>
      <c r="C26" s="4">
        <v>163</v>
      </c>
      <c r="D26" s="9">
        <v>2673.8</v>
      </c>
      <c r="E26" s="12">
        <f t="shared" ref="E26:E28" si="7">D26/C26/100%</f>
        <v>16.403680981595095</v>
      </c>
      <c r="F26" s="9">
        <v>17114.150000000001</v>
      </c>
      <c r="G26" s="13">
        <f t="shared" si="2"/>
        <v>0.15623329233412117</v>
      </c>
      <c r="H26" s="19"/>
    </row>
    <row r="27" spans="1:9" ht="24.95" customHeight="1">
      <c r="A27" s="5" t="s">
        <v>52</v>
      </c>
      <c r="B27" s="3" t="s">
        <v>53</v>
      </c>
      <c r="C27" s="4">
        <v>4336</v>
      </c>
      <c r="D27" s="9">
        <v>2233.87</v>
      </c>
      <c r="E27" s="12">
        <f t="shared" si="7"/>
        <v>0.51519142066420665</v>
      </c>
      <c r="F27" s="9">
        <v>0</v>
      </c>
      <c r="G27" s="13"/>
      <c r="H27" s="19"/>
    </row>
    <row r="28" spans="1:9" ht="24.95" customHeight="1">
      <c r="A28" s="2" t="s">
        <v>55</v>
      </c>
      <c r="B28" s="6" t="s">
        <v>54</v>
      </c>
      <c r="C28" s="7">
        <v>4336</v>
      </c>
      <c r="D28" s="8">
        <v>2233.87</v>
      </c>
      <c r="E28" s="10">
        <f t="shared" si="7"/>
        <v>0.51519142066420665</v>
      </c>
      <c r="F28" s="8">
        <v>0</v>
      </c>
      <c r="G28" s="13"/>
      <c r="H28" s="15"/>
    </row>
    <row r="29" spans="1:9" ht="24.95" customHeight="1">
      <c r="A29" s="5" t="s">
        <v>36</v>
      </c>
      <c r="B29" s="3" t="s">
        <v>37</v>
      </c>
      <c r="C29" s="9">
        <f>SUM(C32:C36)</f>
        <v>2003430.83</v>
      </c>
      <c r="D29" s="9">
        <f>SUM(D32:D36)</f>
        <v>1043762.4</v>
      </c>
      <c r="E29" s="12">
        <f t="shared" ref="E29:E34" si="8">D29/C29/100%</f>
        <v>0.52098749024442237</v>
      </c>
      <c r="F29" s="9">
        <f>SUM(F33:F36)</f>
        <v>800604.7300000001</v>
      </c>
      <c r="G29" s="13">
        <f t="shared" si="2"/>
        <v>1.3037175036425277</v>
      </c>
      <c r="H29" s="19"/>
      <c r="I29" s="14"/>
    </row>
    <row r="30" spans="1:9" ht="24.95" customHeight="1">
      <c r="A30" s="5" t="s">
        <v>38</v>
      </c>
      <c r="B30" s="3" t="s">
        <v>39</v>
      </c>
      <c r="C30" s="9">
        <f>SUM(C32:C36)</f>
        <v>2003430.83</v>
      </c>
      <c r="D30" s="9">
        <f>SUM(D32:D34)</f>
        <v>1044529.3</v>
      </c>
      <c r="E30" s="12">
        <f t="shared" si="8"/>
        <v>0.52137028359496695</v>
      </c>
      <c r="F30" s="9">
        <f>SUM(F33:F35)</f>
        <v>806340.83000000007</v>
      </c>
      <c r="G30" s="13">
        <f t="shared" si="2"/>
        <v>1.2953942813487442</v>
      </c>
      <c r="H30" s="16"/>
    </row>
    <row r="31" spans="1:9" ht="24.95" customHeight="1">
      <c r="A31" s="5" t="s">
        <v>38</v>
      </c>
      <c r="B31" s="3" t="s">
        <v>59</v>
      </c>
      <c r="C31" s="9">
        <v>215</v>
      </c>
      <c r="D31" s="8">
        <v>107.5</v>
      </c>
      <c r="E31" s="12">
        <f t="shared" si="8"/>
        <v>0.5</v>
      </c>
      <c r="F31" s="9">
        <v>0</v>
      </c>
      <c r="G31" s="13"/>
      <c r="H31" s="15"/>
    </row>
    <row r="32" spans="1:9" ht="24.95" customHeight="1">
      <c r="A32" s="2" t="s">
        <v>60</v>
      </c>
      <c r="B32" s="6" t="s">
        <v>61</v>
      </c>
      <c r="C32" s="8">
        <v>215</v>
      </c>
      <c r="D32" s="8">
        <v>107.5</v>
      </c>
      <c r="E32" s="12">
        <f t="shared" si="8"/>
        <v>0.5</v>
      </c>
      <c r="F32" s="8">
        <v>0</v>
      </c>
      <c r="G32" s="11"/>
      <c r="H32" s="15"/>
    </row>
    <row r="33" spans="1:15" ht="24.95" customHeight="1">
      <c r="A33" s="2" t="s">
        <v>56</v>
      </c>
      <c r="B33" s="6" t="s">
        <v>40</v>
      </c>
      <c r="C33" s="8">
        <v>573896.03</v>
      </c>
      <c r="D33" s="8">
        <v>202771.24</v>
      </c>
      <c r="E33" s="12">
        <f t="shared" si="8"/>
        <v>0.35332399842528966</v>
      </c>
      <c r="F33" s="8">
        <v>15443.4</v>
      </c>
      <c r="G33" s="13">
        <f t="shared" si="2"/>
        <v>13.129961018946604</v>
      </c>
      <c r="H33" s="19"/>
      <c r="I33" s="16"/>
      <c r="J33" s="15"/>
      <c r="K33" s="16"/>
    </row>
    <row r="34" spans="1:15" ht="24.95" customHeight="1">
      <c r="A34" s="2" t="s">
        <v>57</v>
      </c>
      <c r="B34" s="6" t="s">
        <v>41</v>
      </c>
      <c r="C34" s="8">
        <v>1429050</v>
      </c>
      <c r="D34" s="8">
        <v>841650.56</v>
      </c>
      <c r="E34" s="12">
        <f t="shared" si="8"/>
        <v>0.58895809103950181</v>
      </c>
      <c r="F34" s="8">
        <v>784467.43</v>
      </c>
      <c r="G34" s="13">
        <f t="shared" si="2"/>
        <v>1.0728942054356545</v>
      </c>
      <c r="H34" s="19"/>
      <c r="I34" s="16"/>
      <c r="J34" s="15"/>
      <c r="K34" s="15"/>
    </row>
    <row r="35" spans="1:15" ht="24.95" customHeight="1">
      <c r="A35" s="17" t="s">
        <v>64</v>
      </c>
      <c r="B35" s="18" t="s">
        <v>65</v>
      </c>
      <c r="C35" s="8">
        <v>1036.7</v>
      </c>
      <c r="D35" s="8">
        <v>0</v>
      </c>
      <c r="E35" s="12"/>
      <c r="F35" s="8">
        <v>6430</v>
      </c>
      <c r="G35" s="13"/>
      <c r="H35" s="15"/>
      <c r="I35" s="16"/>
      <c r="J35" s="15"/>
      <c r="K35" s="15"/>
    </row>
    <row r="36" spans="1:15" ht="36">
      <c r="A36" s="5" t="s">
        <v>42</v>
      </c>
      <c r="B36" s="3" t="s">
        <v>43</v>
      </c>
      <c r="C36" s="9">
        <v>-766.9</v>
      </c>
      <c r="D36" s="9">
        <v>-766.9</v>
      </c>
      <c r="E36" s="12">
        <v>0</v>
      </c>
      <c r="F36" s="9">
        <v>-5736.1</v>
      </c>
      <c r="G36" s="12">
        <v>0</v>
      </c>
      <c r="H36" s="15"/>
      <c r="I36" s="15"/>
      <c r="J36" s="21"/>
      <c r="K36" s="21"/>
      <c r="O36" s="19"/>
    </row>
    <row r="37" spans="1:15">
      <c r="F37" s="15"/>
      <c r="G37" s="15"/>
    </row>
    <row r="38" spans="1:15">
      <c r="A38" s="1"/>
      <c r="C38" s="19"/>
    </row>
    <row r="39" spans="1:15">
      <c r="C39" s="15"/>
    </row>
    <row r="40" spans="1:15">
      <c r="C40" s="15"/>
    </row>
    <row r="41" spans="1:15">
      <c r="C41" s="19"/>
    </row>
    <row r="42" spans="1:15">
      <c r="C42" s="15"/>
    </row>
  </sheetData>
  <mergeCells count="2">
    <mergeCell ref="A1:G1"/>
    <mergeCell ref="J36:K36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2021-08-13T12:59:38Z</dcterms:modified>
</cp:coreProperties>
</file>