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D27" i="3"/>
  <c r="G35"/>
  <c r="G14"/>
  <c r="E28"/>
  <c r="E35"/>
  <c r="E14"/>
  <c r="D11" l="1"/>
  <c r="D21"/>
  <c r="C29"/>
  <c r="C4" s="1"/>
  <c r="C21"/>
  <c r="C5" s="1"/>
  <c r="C27"/>
  <c r="C6"/>
  <c r="C16"/>
  <c r="C11"/>
  <c r="C7"/>
  <c r="F27"/>
  <c r="F21" s="1"/>
  <c r="E27"/>
  <c r="F30"/>
  <c r="F29"/>
  <c r="F16"/>
  <c r="F11"/>
  <c r="F9"/>
  <c r="F7"/>
  <c r="G31"/>
  <c r="G28"/>
  <c r="C30"/>
  <c r="F6" l="1"/>
  <c r="F5" s="1"/>
  <c r="F4" s="1"/>
  <c r="G27"/>
  <c r="D30"/>
  <c r="E34"/>
  <c r="D29" l="1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6" s="1"/>
  <c r="D16"/>
  <c r="G16" l="1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<sst xmlns="http://schemas.openxmlformats.org/spreadsheetml/2006/main" count="69" uniqueCount="69">
  <si>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</si>
  <si>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</si>
  <si>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</si>
  <si>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</si>
  <si>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</si>
  <si>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</si>
  <si>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</si>
  <si>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</si>
  <si>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</si>
  <si>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</si>
  <si>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</si>
  <si>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</si>
  <si>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</si>
  <si>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</si>
  <si>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</si>
  <si>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</si>
  <si>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</si>
  <si>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</si>
  <si>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</si>
  <si>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</si>
  <si>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</si>
  <si>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</si>
  <si>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</si>
  <si>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</si>
  <si>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</si>
  <si>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</si>
  <si>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</si>
  <si>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</si>
  <si>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</si>
  <si>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</si>
  <si>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</si>
  <si>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</si>
  <si>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</si>
  <si>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</si>
  <si>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</si>
  <si>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</si>
  <si>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</si>
  <si>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</si>
  <si>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</si>
  <si>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</si>
  <si>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</si>
  <si>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</si>
  <si>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</si>
  <si>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</si>
  <si>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</si>
  <si>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</si>
  <si>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</si>
  <si>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</si>
  <si>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</si>
  <si>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</si>
  <si>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</si>
  <si>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</si>
  <si>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</si>
  <si>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</si>
  <si>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</si>
  <si>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</si>
  <si>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</si>
  <si>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</si>
  <si>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</si>
  <si>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</si>
  <si>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</si>
  <si>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</si>
  <si>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</si>
  <si>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</si>
  <si>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</si>
  <si>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01.09.2021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</si>
  <si>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01.09.2021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</si>
  <si>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</si>
  <si>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01.09.2020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</si>
</sst>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995BE"/>
        <bgColor indexed="64"/>
      </patternFill>
    </fill>
    <fill>
      <patternFill patternType="solid">
        <fgColor rgb="FFD6D88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79">
    <xf numFmtId="0" fontId="0" fillId="0" borderId="0" xfId="0"/>
    <xf numFmtId="0" fontId="2" fillId="0" borderId="0" xfId="0" applyFont="1"/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" fontId="7" fillId="2" borderId="16" xfId="0" applyNumberFormat="1" applyFont="1" applyFill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4" fontId="7" fillId="2" borderId="12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4" fontId="7" fillId="3" borderId="16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4" fontId="7" fillId="4" borderId="17" xfId="0" applyNumberFormat="1" applyFont="1" applyFill="1" applyBorder="1" applyAlignment="1">
      <alignment horizontal="right" vertical="center" wrapText="1"/>
    </xf>
    <xf numFmtId="164" fontId="12" fillId="4" borderId="8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right" vertical="center" wrapText="1"/>
    </xf>
    <xf numFmtId="164" fontId="11" fillId="4" borderId="8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6D886"/>
      <color rgb="FFC995B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78" t="s">
        <v>65</v>
      </c>
      <c r="B1" s="78"/>
      <c r="C1" s="78"/>
      <c r="D1" s="78"/>
      <c r="E1" s="78"/>
      <c r="F1" s="78"/>
      <c r="G1" s="78"/>
    </row>
    <row r="2" spans="1:14" ht="15.75" thickBot="1"/>
    <row r="3" spans="1:14" ht="86.25" customHeight="1" thickBot="1">
      <c r="A3" s="58" t="s">
        <v>0</v>
      </c>
      <c r="B3" s="59" t="s">
        <v>1</v>
      </c>
      <c r="C3" s="59" t="s">
        <v>63</v>
      </c>
      <c r="D3" s="60" t="s">
        <v>66</v>
      </c>
      <c r="E3" s="61" t="s">
        <v>67</v>
      </c>
      <c r="F3" s="62" t="s">
        <v>68</v>
      </c>
      <c r="G3" s="61" t="s">
        <v>2</v>
      </c>
      <c r="I3" s="2"/>
    </row>
    <row r="4" spans="1:14" ht="24.95" customHeight="1" thickBot="1">
      <c r="A4" s="47"/>
      <c r="B4" s="48" t="s">
        <v>3</v>
      </c>
      <c r="C4" s="49">
        <f>SUM(C5,C29)</f>
        <v>4505088.53</v>
      </c>
      <c r="D4" s="49">
        <f>SUM(D5,D29)</f>
        <v>3117917.91</v>
      </c>
      <c r="E4" s="50">
        <f t="shared" ref="E4" si="0">D4/C4/100%</f>
        <v>0.69208804427201787</v>
      </c>
      <c r="F4" s="51">
        <f>SUM(F5,F29)</f>
        <v>2076243.6600000001</v>
      </c>
      <c r="G4" s="52">
        <f>D4/F4</f>
        <v>1.5017109841529872</v>
      </c>
      <c r="H4" s="3"/>
      <c r="I4" s="2"/>
      <c r="K4" s="2"/>
    </row>
    <row r="5" spans="1:14" ht="24.95" customHeight="1" thickBot="1">
      <c r="A5" s="63" t="s">
        <v>4</v>
      </c>
      <c r="B5" s="53" t="s">
        <v>5</v>
      </c>
      <c r="C5" s="54">
        <f>SUM(C6,C21)</f>
        <v>1735503</v>
      </c>
      <c r="D5" s="54">
        <f>SUM(D6,D21)</f>
        <v>1073420.1299999999</v>
      </c>
      <c r="E5" s="55">
        <f t="shared" ref="E5" si="1">D5/C5/100%</f>
        <v>0.61850664043795944</v>
      </c>
      <c r="F5" s="56">
        <f>SUM(F6,F21)</f>
        <v>918835.25999999989</v>
      </c>
      <c r="G5" s="57">
        <f t="shared" ref="G5:G35" si="2">D5/F5</f>
        <v>1.1682400281417149</v>
      </c>
      <c r="H5" s="2"/>
      <c r="I5" s="3"/>
    </row>
    <row r="6" spans="1:14" ht="24.95" customHeight="1" thickBot="1">
      <c r="A6" s="17"/>
      <c r="B6" s="18" t="s">
        <v>6</v>
      </c>
      <c r="C6" s="19">
        <f>SUM(C7,C9,C11,C16,C19:C20)</f>
        <v>1330562.5</v>
      </c>
      <c r="D6" s="19">
        <f>SUM(D7,D9,D11,D16,D19:D20)</f>
        <v>827365.87</v>
      </c>
      <c r="E6" s="28">
        <f t="shared" ref="E6:E10" si="3">D6/C6/100%</f>
        <v>0.62181661515336561</v>
      </c>
      <c r="F6" s="33">
        <f>SUM(F7,F9,F11,F16,F19:F20)</f>
        <v>683528.04999999993</v>
      </c>
      <c r="G6" s="42">
        <f t="shared" si="2"/>
        <v>1.2104344071907511</v>
      </c>
    </row>
    <row r="7" spans="1:14" ht="24.95" customHeight="1">
      <c r="A7" s="64" t="s">
        <v>7</v>
      </c>
      <c r="B7" s="4" t="s">
        <v>8</v>
      </c>
      <c r="C7" s="20">
        <f>SUM(C8)</f>
        <v>446134</v>
      </c>
      <c r="D7" s="20">
        <f>SUM(D8)</f>
        <v>283967.32</v>
      </c>
      <c r="E7" s="29">
        <f t="shared" si="3"/>
        <v>0.6365067894399441</v>
      </c>
      <c r="F7" s="34">
        <f>SUM(F8)</f>
        <v>286800.17</v>
      </c>
      <c r="G7" s="43">
        <f t="shared" si="2"/>
        <v>0.99012256512958141</v>
      </c>
    </row>
    <row r="8" spans="1:14" ht="24.95" customHeight="1">
      <c r="A8" s="65" t="s">
        <v>9</v>
      </c>
      <c r="B8" s="5" t="s">
        <v>10</v>
      </c>
      <c r="C8" s="10">
        <v>446134</v>
      </c>
      <c r="D8" s="21">
        <v>283967.32</v>
      </c>
      <c r="E8" s="30">
        <f t="shared" si="3"/>
        <v>0.6365067894399441</v>
      </c>
      <c r="F8" s="35">
        <v>286800.17</v>
      </c>
      <c r="G8" s="44">
        <f t="shared" si="2"/>
        <v>0.99012256512958141</v>
      </c>
    </row>
    <row r="9" spans="1:14" ht="24.95" customHeight="1">
      <c r="A9" s="66" t="s">
        <v>11</v>
      </c>
      <c r="B9" s="6" t="s">
        <v>12</v>
      </c>
      <c r="C9" s="11">
        <v>3714</v>
      </c>
      <c r="D9" s="22">
        <f>SUM(D10)</f>
        <v>2409.5300000000002</v>
      </c>
      <c r="E9" s="31">
        <f t="shared" si="3"/>
        <v>0.64876952073236405</v>
      </c>
      <c r="F9" s="36">
        <f>SUM(F10)</f>
        <v>2283.06</v>
      </c>
      <c r="G9" s="45">
        <f t="shared" si="2"/>
        <v>1.0553949523884611</v>
      </c>
      <c r="N9" s="3"/>
    </row>
    <row r="10" spans="1:14" ht="24.95" customHeight="1">
      <c r="A10" s="65" t="s">
        <v>13</v>
      </c>
      <c r="B10" s="5" t="s">
        <v>14</v>
      </c>
      <c r="C10" s="10">
        <v>3714</v>
      </c>
      <c r="D10" s="23">
        <v>2409.5300000000002</v>
      </c>
      <c r="E10" s="30">
        <f t="shared" si="3"/>
        <v>0.64876952073236405</v>
      </c>
      <c r="F10" s="37">
        <v>2283.06</v>
      </c>
      <c r="G10" s="44">
        <f t="shared" si="2"/>
        <v>1.0553949523884611</v>
      </c>
      <c r="I10" s="2"/>
      <c r="N10" s="2"/>
    </row>
    <row r="11" spans="1:14" ht="24.95" customHeight="1">
      <c r="A11" s="66" t="s">
        <v>15</v>
      </c>
      <c r="B11" s="6" t="s">
        <v>16</v>
      </c>
      <c r="C11" s="22">
        <f>SUM(C12:C15)</f>
        <v>555424</v>
      </c>
      <c r="D11" s="22">
        <f>SUM(D12:D15)</f>
        <v>392838.48</v>
      </c>
      <c r="E11" s="31">
        <f t="shared" ref="E11:E18" si="4">D11/C11/100%</f>
        <v>0.70727674713372124</v>
      </c>
      <c r="F11" s="36">
        <f>SUM(F12:F15)</f>
        <v>262245.14</v>
      </c>
      <c r="G11" s="45">
        <f t="shared" si="2"/>
        <v>1.4979819263762142</v>
      </c>
      <c r="N11" s="2"/>
    </row>
    <row r="12" spans="1:14" ht="24.95" customHeight="1">
      <c r="A12" s="65" t="s">
        <v>17</v>
      </c>
      <c r="B12" s="5" t="s">
        <v>18</v>
      </c>
      <c r="C12" s="10">
        <v>490000</v>
      </c>
      <c r="D12" s="21">
        <v>349985.8</v>
      </c>
      <c r="E12" s="30">
        <f t="shared" si="4"/>
        <v>0.71425673469387752</v>
      </c>
      <c r="F12" s="35">
        <v>220256.59</v>
      </c>
      <c r="G12" s="44">
        <f t="shared" si="2"/>
        <v>1.5889912760385512</v>
      </c>
    </row>
    <row r="13" spans="1:14" ht="24.95" customHeight="1">
      <c r="A13" s="65" t="s">
        <v>51</v>
      </c>
      <c r="B13" s="5" t="s">
        <v>48</v>
      </c>
      <c r="C13" s="10">
        <v>11000</v>
      </c>
      <c r="D13" s="21">
        <v>11850.88</v>
      </c>
      <c r="E13" s="30">
        <f t="shared" si="4"/>
        <v>1.0773527272727272</v>
      </c>
      <c r="F13" s="35">
        <v>27722.13</v>
      </c>
      <c r="G13" s="44">
        <f t="shared" si="2"/>
        <v>0.42748807541123279</v>
      </c>
    </row>
    <row r="14" spans="1:14" ht="24.95" customHeight="1">
      <c r="A14" s="65" t="s">
        <v>64</v>
      </c>
      <c r="B14" s="5" t="s">
        <v>59</v>
      </c>
      <c r="C14" s="10">
        <v>24</v>
      </c>
      <c r="D14" s="21">
        <v>23.98</v>
      </c>
      <c r="E14" s="30">
        <f t="shared" si="4"/>
        <v>0.99916666666666665</v>
      </c>
      <c r="F14" s="35">
        <v>16.45</v>
      </c>
      <c r="G14" s="44">
        <f t="shared" si="2"/>
        <v>1.4577507598784196</v>
      </c>
    </row>
    <row r="15" spans="1:14" ht="24.95" customHeight="1">
      <c r="A15" s="65" t="s">
        <v>49</v>
      </c>
      <c r="B15" s="5" t="s">
        <v>50</v>
      </c>
      <c r="C15" s="10">
        <v>54400</v>
      </c>
      <c r="D15" s="21">
        <v>30977.82</v>
      </c>
      <c r="E15" s="30">
        <f t="shared" si="4"/>
        <v>0.56944522058823532</v>
      </c>
      <c r="F15" s="35">
        <v>14249.97</v>
      </c>
      <c r="G15" s="44">
        <f t="shared" si="2"/>
        <v>2.1738866818666986</v>
      </c>
    </row>
    <row r="16" spans="1:14" ht="24.95" customHeight="1">
      <c r="A16" s="66" t="s">
        <v>19</v>
      </c>
      <c r="B16" s="6" t="s">
        <v>20</v>
      </c>
      <c r="C16" s="22">
        <f>SUM(C17:C18)</f>
        <v>310675</v>
      </c>
      <c r="D16" s="22">
        <f>SUM(D17:D18)</f>
        <v>140177.21</v>
      </c>
      <c r="E16" s="31">
        <f t="shared" si="4"/>
        <v>0.45120209221855634</v>
      </c>
      <c r="F16" s="36">
        <f>SUM(F17:F18)</f>
        <v>122812.28</v>
      </c>
      <c r="G16" s="45">
        <f t="shared" si="2"/>
        <v>1.1413940853471656</v>
      </c>
    </row>
    <row r="17" spans="1:9" ht="24.95" customHeight="1">
      <c r="A17" s="65" t="s">
        <v>45</v>
      </c>
      <c r="B17" s="5" t="s">
        <v>44</v>
      </c>
      <c r="C17" s="10">
        <v>129658</v>
      </c>
      <c r="D17" s="21">
        <v>21111.65</v>
      </c>
      <c r="E17" s="30">
        <f t="shared" si="4"/>
        <v>0.16282566444029678</v>
      </c>
      <c r="F17" s="35">
        <v>15466.83</v>
      </c>
      <c r="G17" s="44">
        <f t="shared" si="2"/>
        <v>1.3649629562101608</v>
      </c>
    </row>
    <row r="18" spans="1:9" ht="24.95" customHeight="1">
      <c r="A18" s="65" t="s">
        <v>47</v>
      </c>
      <c r="B18" s="5" t="s">
        <v>46</v>
      </c>
      <c r="C18" s="10">
        <v>181017</v>
      </c>
      <c r="D18" s="23">
        <v>119065.56</v>
      </c>
      <c r="E18" s="30">
        <f t="shared" si="4"/>
        <v>0.65775899501151824</v>
      </c>
      <c r="F18" s="37">
        <v>107345.45</v>
      </c>
      <c r="G18" s="44">
        <f t="shared" si="2"/>
        <v>1.1091812461543549</v>
      </c>
    </row>
    <row r="19" spans="1:9" ht="24.95" customHeight="1">
      <c r="A19" s="66" t="s">
        <v>21</v>
      </c>
      <c r="B19" s="6" t="s">
        <v>22</v>
      </c>
      <c r="C19" s="11">
        <v>14615.5</v>
      </c>
      <c r="D19" s="24">
        <v>7973.33</v>
      </c>
      <c r="E19" s="31">
        <f t="shared" ref="E19" si="5">D19/C19/100%</f>
        <v>0.54553932468954192</v>
      </c>
      <c r="F19" s="38">
        <v>9390.58</v>
      </c>
      <c r="G19" s="45">
        <f t="shared" si="2"/>
        <v>0.84907747977228243</v>
      </c>
    </row>
    <row r="20" spans="1:9" ht="24.95" customHeight="1" thickBot="1">
      <c r="A20" s="67" t="s">
        <v>23</v>
      </c>
      <c r="B20" s="7" t="s">
        <v>24</v>
      </c>
      <c r="C20" s="12">
        <v>0</v>
      </c>
      <c r="D20" s="25">
        <v>0</v>
      </c>
      <c r="E20" s="32">
        <v>0</v>
      </c>
      <c r="F20" s="39">
        <v>-3.18</v>
      </c>
      <c r="G20" s="46">
        <v>0</v>
      </c>
    </row>
    <row r="21" spans="1:9" ht="24.95" customHeight="1" thickBot="1">
      <c r="A21" s="17"/>
      <c r="B21" s="18" t="s">
        <v>25</v>
      </c>
      <c r="C21" s="19">
        <f>SUM(C22:C27)</f>
        <v>404940.5</v>
      </c>
      <c r="D21" s="19">
        <f>SUM(D22:D27)</f>
        <v>246054.26</v>
      </c>
      <c r="E21" s="28">
        <f t="shared" ref="E21:E25" si="6">D21/C21/100%</f>
        <v>0.6076306519105894</v>
      </c>
      <c r="F21" s="33">
        <f>SUM(F22:F27)</f>
        <v>235307.21</v>
      </c>
      <c r="G21" s="42">
        <f t="shared" si="2"/>
        <v>1.045672421172305</v>
      </c>
    </row>
    <row r="22" spans="1:9" ht="24.95" customHeight="1">
      <c r="A22" s="64" t="s">
        <v>26</v>
      </c>
      <c r="B22" s="4" t="s">
        <v>27</v>
      </c>
      <c r="C22" s="9">
        <v>326292.2</v>
      </c>
      <c r="D22" s="26">
        <v>189299.79</v>
      </c>
      <c r="E22" s="29">
        <f t="shared" si="6"/>
        <v>0.58015419921162692</v>
      </c>
      <c r="F22" s="40">
        <v>160631.99</v>
      </c>
      <c r="G22" s="43">
        <f t="shared" si="2"/>
        <v>1.1784688093573392</v>
      </c>
    </row>
    <row r="23" spans="1:9" ht="24.95" customHeight="1">
      <c r="A23" s="66" t="s">
        <v>28</v>
      </c>
      <c r="B23" s="6" t="s">
        <v>29</v>
      </c>
      <c r="C23" s="11">
        <v>315</v>
      </c>
      <c r="D23" s="24">
        <v>210.53</v>
      </c>
      <c r="E23" s="31">
        <f t="shared" si="6"/>
        <v>0.66834920634920636</v>
      </c>
      <c r="F23" s="38">
        <v>238.07</v>
      </c>
      <c r="G23" s="45">
        <f t="shared" si="2"/>
        <v>0.88431973789221663</v>
      </c>
    </row>
    <row r="24" spans="1:9" ht="24.95" customHeight="1">
      <c r="A24" s="66" t="s">
        <v>30</v>
      </c>
      <c r="B24" s="6" t="s">
        <v>31</v>
      </c>
      <c r="C24" s="11">
        <v>3377.3</v>
      </c>
      <c r="D24" s="24">
        <v>3378.64</v>
      </c>
      <c r="E24" s="31">
        <f t="shared" si="6"/>
        <v>1.0003967666479139</v>
      </c>
      <c r="F24" s="38">
        <v>6722.25</v>
      </c>
      <c r="G24" s="45">
        <f t="shared" si="2"/>
        <v>0.50260552642344447</v>
      </c>
    </row>
    <row r="25" spans="1:9" ht="24.95" customHeight="1">
      <c r="A25" s="66" t="s">
        <v>32</v>
      </c>
      <c r="B25" s="6" t="s">
        <v>33</v>
      </c>
      <c r="C25" s="11">
        <v>73000</v>
      </c>
      <c r="D25" s="24">
        <v>51372.22</v>
      </c>
      <c r="E25" s="31">
        <f t="shared" si="6"/>
        <v>0.70372904109589041</v>
      </c>
      <c r="F25" s="38">
        <v>61106.31</v>
      </c>
      <c r="G25" s="45">
        <f t="shared" si="2"/>
        <v>0.84070237590847829</v>
      </c>
    </row>
    <row r="26" spans="1:9" ht="24.95" customHeight="1">
      <c r="A26" s="66" t="s">
        <v>34</v>
      </c>
      <c r="B26" s="6" t="s">
        <v>35</v>
      </c>
      <c r="C26" s="11">
        <v>1887</v>
      </c>
      <c r="D26" s="24">
        <v>1793.08</v>
      </c>
      <c r="E26" s="31">
        <f t="shared" ref="E26:E28" si="7">D26/C26/100%</f>
        <v>0.95022787493375727</v>
      </c>
      <c r="F26" s="38">
        <v>3415.49</v>
      </c>
      <c r="G26" s="45">
        <f t="shared" si="2"/>
        <v>0.52498470204860792</v>
      </c>
    </row>
    <row r="27" spans="1:9" ht="24.95" customHeight="1">
      <c r="A27" s="66" t="s">
        <v>52</v>
      </c>
      <c r="B27" s="6" t="s">
        <v>53</v>
      </c>
      <c r="C27" s="13">
        <f>SUM(C28)</f>
        <v>69</v>
      </c>
      <c r="D27" s="24">
        <f>SUM(D28)</f>
        <v>0</v>
      </c>
      <c r="E27" s="31">
        <f t="shared" si="7"/>
        <v>0</v>
      </c>
      <c r="F27" s="38">
        <f>SUM(F28)</f>
        <v>3193.1</v>
      </c>
      <c r="G27" s="45">
        <f t="shared" si="2"/>
        <v>0</v>
      </c>
    </row>
    <row r="28" spans="1:9" ht="24.95" customHeight="1" thickBot="1">
      <c r="A28" s="68" t="s">
        <v>60</v>
      </c>
      <c r="B28" s="8" t="s">
        <v>54</v>
      </c>
      <c r="C28" s="14">
        <v>69</v>
      </c>
      <c r="D28" s="24">
        <v>0</v>
      </c>
      <c r="E28" s="31">
        <f t="shared" si="7"/>
        <v>0</v>
      </c>
      <c r="F28" s="39">
        <v>3193.1</v>
      </c>
      <c r="G28" s="46">
        <f t="shared" si="2"/>
        <v>0</v>
      </c>
    </row>
    <row r="29" spans="1:9" ht="24.95" customHeight="1" thickBot="1">
      <c r="A29" s="17" t="s">
        <v>36</v>
      </c>
      <c r="B29" s="18" t="s">
        <v>37</v>
      </c>
      <c r="C29" s="27">
        <f>SUM(C31:C35)</f>
        <v>2769585.5300000003</v>
      </c>
      <c r="D29" s="27">
        <f>SUM(D31:D35)</f>
        <v>2044497.78</v>
      </c>
      <c r="E29" s="28">
        <f t="shared" ref="E29:E35" si="8">D29/C29/100%</f>
        <v>0.73819629610788728</v>
      </c>
      <c r="F29" s="41">
        <f>SUM(F31:F35)</f>
        <v>1157408.4000000001</v>
      </c>
      <c r="G29" s="42">
        <f t="shared" si="2"/>
        <v>1.7664445670171391</v>
      </c>
      <c r="H29" s="2"/>
      <c r="I29" s="2"/>
    </row>
    <row r="30" spans="1:9" ht="24.95" customHeight="1">
      <c r="A30" s="64" t="s">
        <v>38</v>
      </c>
      <c r="B30" s="4" t="s">
        <v>39</v>
      </c>
      <c r="C30" s="15">
        <f>SUM(C31:C34)</f>
        <v>2771753.83</v>
      </c>
      <c r="D30" s="26">
        <f>SUM(D31:D34)</f>
        <v>2046666.08</v>
      </c>
      <c r="E30" s="29">
        <f t="shared" si="8"/>
        <v>0.73840110108190959</v>
      </c>
      <c r="F30" s="40">
        <f>SUM(F31:F34)</f>
        <v>1158175.31</v>
      </c>
      <c r="G30" s="43">
        <f t="shared" si="2"/>
        <v>1.7671470478851772</v>
      </c>
    </row>
    <row r="31" spans="1:9" ht="24.95" customHeight="1">
      <c r="A31" s="65" t="s">
        <v>57</v>
      </c>
      <c r="B31" s="5" t="s">
        <v>58</v>
      </c>
      <c r="C31" s="16">
        <v>0</v>
      </c>
      <c r="D31" s="21">
        <v>0</v>
      </c>
      <c r="E31" s="31">
        <v>0</v>
      </c>
      <c r="F31" s="35">
        <v>143.33000000000001</v>
      </c>
      <c r="G31" s="45">
        <f t="shared" si="2"/>
        <v>0</v>
      </c>
    </row>
    <row r="32" spans="1:9" ht="24.95" customHeight="1">
      <c r="A32" s="65" t="s">
        <v>55</v>
      </c>
      <c r="B32" s="5" t="s">
        <v>40</v>
      </c>
      <c r="C32" s="16">
        <v>276279.83</v>
      </c>
      <c r="D32" s="21">
        <v>127694.17</v>
      </c>
      <c r="E32" s="31">
        <f t="shared" si="8"/>
        <v>0.46219143105741739</v>
      </c>
      <c r="F32" s="35">
        <v>251226.18</v>
      </c>
      <c r="G32" s="45">
        <f t="shared" si="2"/>
        <v>0.50828369081598102</v>
      </c>
    </row>
    <row r="33" spans="1:11" ht="24.95" customHeight="1">
      <c r="A33" s="65" t="s">
        <v>56</v>
      </c>
      <c r="B33" s="5" t="s">
        <v>41</v>
      </c>
      <c r="C33" s="16">
        <v>1519474</v>
      </c>
      <c r="D33" s="21">
        <v>942971.91</v>
      </c>
      <c r="E33" s="31">
        <f t="shared" si="8"/>
        <v>0.62059101373238368</v>
      </c>
      <c r="F33" s="35">
        <v>906805.8</v>
      </c>
      <c r="G33" s="45">
        <f t="shared" si="2"/>
        <v>1.0398829716351616</v>
      </c>
      <c r="I33" s="2"/>
      <c r="J33" s="3"/>
      <c r="K33" s="3"/>
    </row>
    <row r="34" spans="1:11" ht="24.95" customHeight="1" thickBot="1">
      <c r="A34" s="67" t="s">
        <v>61</v>
      </c>
      <c r="B34" s="7" t="s">
        <v>62</v>
      </c>
      <c r="C34" s="70">
        <v>976000</v>
      </c>
      <c r="D34" s="71">
        <v>976000</v>
      </c>
      <c r="E34" s="32">
        <f t="shared" si="8"/>
        <v>1</v>
      </c>
      <c r="F34" s="72">
        <v>0</v>
      </c>
      <c r="G34" s="46"/>
      <c r="I34" s="2"/>
      <c r="J34" s="3"/>
      <c r="K34" s="3"/>
    </row>
    <row r="35" spans="1:11" ht="36.75" thickBot="1">
      <c r="A35" s="58" t="s">
        <v>42</v>
      </c>
      <c r="B35" s="73" t="s">
        <v>43</v>
      </c>
      <c r="C35" s="74">
        <v>-2168.3000000000002</v>
      </c>
      <c r="D35" s="75">
        <v>-2168.3000000000002</v>
      </c>
      <c r="E35" s="69">
        <f t="shared" si="8"/>
        <v>1</v>
      </c>
      <c r="F35" s="76">
        <v>-766.91</v>
      </c>
      <c r="G35" s="77">
        <f t="shared" si="2"/>
        <v>2.8273200245139591</v>
      </c>
      <c r="I35" s="3"/>
      <c r="J35" s="3"/>
      <c r="K35" s="2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2021-09-08T12:09:46Z</dcterms:modified>
</cp:coreProperties>
</file>