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\\srv\dserv\ГОСЗАКАЗ 2026\Пакет участника\"/>
    </mc:Choice>
  </mc:AlternateContent>
  <xr:revisionPtr revIDLastSave="0" documentId="13_ncr:1_{34DA44A9-C83E-4B5C-B95A-A6B36F107CB2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Заявка на участие" sheetId="1" r:id="rId1"/>
  </sheets>
  <definedNames>
    <definedName name="Z_7FBEA2EC_51A1_47E6_B260_AAC3315DCA30_.wvu.PrintArea" localSheetId="0" hidden="1">'Заявка на участие'!$A$1:$AG$50</definedName>
    <definedName name="Z_7FBEA2EC_51A1_47E6_B260_AAC3315DCA30_.wvu.Rows" localSheetId="0" hidden="1">'Заявка на участие'!$22:$22,'Заявка на участие'!$38:$38</definedName>
    <definedName name="Z_B2E42762_CB35_4CE1_9FCD_9DD071FECA4F_.wvu.PrintArea" localSheetId="0" hidden="1">'Заявка на участие'!$A$1:$AG$50</definedName>
    <definedName name="Z_B2E42762_CB35_4CE1_9FCD_9DD071FECA4F_.wvu.Rows" localSheetId="0" hidden="1">'Заявка на участие'!$30:$30,'Заявка на участие'!#REF!,'Заявка на участие'!$37:$38</definedName>
    <definedName name="Z_C1D98A2F_658D_4F8E_B58D_F649766CF031_.wvu.PrintArea" localSheetId="0" hidden="1">'Заявка на участие'!$A$1:$AG$50</definedName>
    <definedName name="Z_C1D98A2F_658D_4F8E_B58D_F649766CF031_.wvu.Rows" localSheetId="0" hidden="1">'Заявка на участие'!$22:$22,'Заявка на участие'!$38:$38</definedName>
    <definedName name="Z_D643CB8F_7FBA_41BA_84D7_1D5CA95503AD_.wvu.PrintArea" localSheetId="0" hidden="1">'Заявка на участие'!$A$1:$AG$50</definedName>
    <definedName name="Z_D643CB8F_7FBA_41BA_84D7_1D5CA95503AD_.wvu.Rows" localSheetId="0" hidden="1">'Заявка на участие'!$30:$30,'Заявка на участие'!#REF!,'Заявка на участие'!$37:$38</definedName>
    <definedName name="_xlnm.Print_Area" localSheetId="0">'Заявка на участие'!$A$1:$AG$49</definedName>
  </definedNames>
  <calcPr calcId="181029"/>
  <customWorkbookViews>
    <customWorkbookView name="Дё Оксана Александровна - Личное представление" guid="{B2E42762-CB35-4CE1-9FCD-9DD071FECA4F}" mergeInterval="0" personalView="1" maximized="1" xWindow="-1928" yWindow="-8" windowWidth="1936" windowHeight="1056" activeSheetId="1"/>
    <customWorkbookView name="vladislavkamanin - Личное представление" guid="{D643CB8F-7FBA-41BA-84D7-1D5CA95503AD}" mergeInterval="0" personalView="1" maximized="1" xWindow="-13" yWindow="-13" windowWidth="3482" windowHeight="2064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32" i="1" l="1"/>
  <c r="AG31" i="1" l="1"/>
  <c r="AG17" i="1" l="1"/>
  <c r="AG15" i="1" l="1"/>
  <c r="AG16" i="1"/>
  <c r="AG30" i="1" l="1"/>
  <c r="AG33" i="1" s="1"/>
  <c r="AG26" i="1" l="1"/>
  <c r="AG24" i="1" l="1"/>
  <c r="AG19" i="1" l="1"/>
  <c r="AG27" i="1"/>
  <c r="AG20" i="1" l="1"/>
  <c r="AG21" i="1" s="1"/>
  <c r="AG34" i="1" l="1"/>
  <c r="AG35" i="1" l="1"/>
  <c r="AG36" i="1" s="1"/>
</calcChain>
</file>

<file path=xl/sharedStrings.xml><?xml version="1.0" encoding="utf-8"?>
<sst xmlns="http://schemas.openxmlformats.org/spreadsheetml/2006/main" count="72" uniqueCount="66">
  <si>
    <t>Ф.И.О.</t>
  </si>
  <si>
    <t>подпись и М.П.</t>
  </si>
  <si>
    <t>Должность</t>
  </si>
  <si>
    <t>ОБЩАЯ СТОИМОСТЬ УЧАСТИЯ</t>
  </si>
  <si>
    <t>ИТОГО ПО П.3</t>
  </si>
  <si>
    <t>Итого, руб.</t>
  </si>
  <si>
    <t>Стоимость за 1 кв.м., руб.</t>
  </si>
  <si>
    <t>Площадь, кв.м.</t>
  </si>
  <si>
    <t>ОБОРУДОВАНИЕ И СТРОИТЕЛЬСТВО ВЫСТАВОЧНОГО СТЕНДА</t>
  </si>
  <si>
    <t>3.</t>
  </si>
  <si>
    <t>ИТОГО ПО П.2</t>
  </si>
  <si>
    <t>Количество</t>
  </si>
  <si>
    <t>Стоимость</t>
  </si>
  <si>
    <t>РЕГИСТРАЦИОННЫЙ ВЗНОС</t>
  </si>
  <si>
    <t>2.</t>
  </si>
  <si>
    <t xml:space="preserve"> + 15% к цене необорудованной площади</t>
  </si>
  <si>
    <t xml:space="preserve"> + 10% к цене необорудованной площади</t>
  </si>
  <si>
    <t>Наценка за конфигурацию выставочной площади</t>
  </si>
  <si>
    <t>1.2.</t>
  </si>
  <si>
    <t>Площадь в зоне «Бизнес»</t>
  </si>
  <si>
    <t>Аренда необорудованной выставочной площади</t>
  </si>
  <si>
    <t>1.1.</t>
  </si>
  <si>
    <t>АРЕНДА ВЫСТАВОЧНОЙ ПЛОЩАДИ</t>
  </si>
  <si>
    <t>1.</t>
  </si>
  <si>
    <t>СТОИМОСТЬ УЧАСТИЯ</t>
  </si>
  <si>
    <t>Web:</t>
  </si>
  <si>
    <t>Контактное лицо:</t>
  </si>
  <si>
    <t xml:space="preserve">Наименование организации-экспонента: </t>
  </si>
  <si>
    <t>ЭКСПОНЕНТ</t>
  </si>
  <si>
    <t>ООО «ГЛАВНОЕ ОБЪЕДИНЕНИЕ СПЕЦИАЛИСТОВ «КОНСАЛТ»</t>
  </si>
  <si>
    <t>УСТРОИТЕЛЬ</t>
  </si>
  <si>
    <t>г. Москва</t>
  </si>
  <si>
    <t xml:space="preserve"> Достоверность и полноту предоставленный сведений подтверждаю</t>
  </si>
  <si>
    <t>Адрес:</t>
  </si>
  <si>
    <t>E-mail контактного лица:</t>
  </si>
  <si>
    <t>Телефон контактного лица:</t>
  </si>
  <si>
    <t>"     "</t>
  </si>
  <si>
    <t>Форма №1</t>
  </si>
  <si>
    <t>202_ г.</t>
  </si>
  <si>
    <t>УСТРОИТЕЛЬ:</t>
  </si>
  <si>
    <t xml:space="preserve">Должность </t>
  </si>
  <si>
    <t xml:space="preserve">Ген.директор </t>
  </si>
  <si>
    <t>Садофьев А.А.</t>
  </si>
  <si>
    <t>ИТОГО ПО П.1</t>
  </si>
  <si>
    <t xml:space="preserve"> ЭКСПОНЕНТ:</t>
  </si>
  <si>
    <t>Площадь в зоне «ВИП»</t>
  </si>
  <si>
    <t>Заявка на участие с экспозицией</t>
  </si>
  <si>
    <r>
      <t xml:space="preserve">Угловой стенд  </t>
    </r>
    <r>
      <rPr>
        <sz val="11"/>
        <rFont val="Times New Roman"/>
        <family val="1"/>
        <charset val="204"/>
      </rPr>
      <t xml:space="preserve">(открыты две стороны) </t>
    </r>
  </si>
  <si>
    <r>
      <t xml:space="preserve">Полуостров </t>
    </r>
    <r>
      <rPr>
        <sz val="11"/>
        <rFont val="Times New Roman"/>
        <family val="1"/>
        <charset val="204"/>
      </rPr>
      <t xml:space="preserve">(открыты три стороны) </t>
    </r>
  </si>
  <si>
    <r>
      <t>Застройка стенда класса "СТАНДАРТ" (от 6 до 15 м</t>
    </r>
    <r>
      <rPr>
        <b/>
        <vertAlign val="superscript"/>
        <sz val="11"/>
        <color indexed="8"/>
        <rFont val="Times New Roman"/>
        <family val="1"/>
        <charset val="204"/>
      </rPr>
      <t xml:space="preserve">2 </t>
    </r>
    <r>
      <rPr>
        <b/>
        <sz val="11"/>
        <color indexed="8"/>
        <rFont val="Times New Roman"/>
        <family val="1"/>
        <charset val="204"/>
      </rPr>
      <t xml:space="preserve">)
</t>
    </r>
    <r>
      <rPr>
        <sz val="11"/>
        <color indexed="8"/>
        <rFont val="Times New Roman"/>
        <family val="1"/>
        <charset val="204"/>
      </rPr>
      <t>Включает: стены по периметру, ковролин, освещение, электроподключение 1кВт (тройник), стол-подиум (ресепшн), стол для переговоров, стулья, фризовая надпись
Интернет, электричество, реклама, пропуска на въезд закзываются дополнительно</t>
    </r>
  </si>
  <si>
    <t xml:space="preserve">      </t>
  </si>
  <si>
    <r>
      <t xml:space="preserve">СОЭКСПОНЕНТ. </t>
    </r>
    <r>
      <rPr>
        <sz val="11"/>
        <rFont val="Times New Roman"/>
        <family val="1"/>
        <charset val="204"/>
      </rPr>
      <t>Стоимость включает: размещение информации в электронном каталоге Форума-выставки; общую рекламную кампанию  Форума-выставки; бейджи участника; диплом Экспонента; участие в мероприятиях деловой программы Форума-выставки, кроме мероприятий, требующих специального приглашения.</t>
    </r>
  </si>
  <si>
    <t xml:space="preserve">Приложение № 1 
к Договору № ___ от ____ ________ 202__ г.  </t>
  </si>
  <si>
    <t>УСЛОВИЯ ОПЛАТЫ И ОТВЕТСТВЕННОСТЬ СТОРОН</t>
  </si>
  <si>
    <r>
      <t xml:space="preserve">Застройка стенда класса  «ЭКСКЛЮЗИВ» 
</t>
    </r>
    <r>
      <rPr>
        <sz val="11"/>
        <color indexed="8"/>
        <rFont val="Times New Roman"/>
        <family val="1"/>
        <charset val="204"/>
      </rPr>
      <t>Стоимость определяется в соответствии  технического задания Экспонента (Бриф) и согласования с Заказчиком дизайн - проекта, с учетом особенностей площадки.</t>
    </r>
  </si>
  <si>
    <r>
      <rPr>
        <b/>
        <sz val="11"/>
        <color theme="1"/>
        <rFont val="Times New Roman"/>
        <family val="1"/>
        <charset val="204"/>
      </rPr>
      <t>ЭКСПОНЕНТ</t>
    </r>
    <r>
      <rPr>
        <sz val="11"/>
        <color theme="1"/>
        <rFont val="Times New Roman"/>
        <family val="1"/>
        <charset val="204"/>
      </rPr>
      <t>. Стоимость включает: размещение информации в электронном каталоге Форума-выставки; общую рекламную кампанию Форума-выставки; бейджи участника; диплом Экспонента; участие в мероприятиях деловой программы Форума-выставки, кроме мероприятий, требующих специального приглашения.</t>
    </r>
  </si>
  <si>
    <t>Площадь в зоне «Улица»</t>
  </si>
  <si>
    <t>НДС 7%</t>
  </si>
  <si>
    <t xml:space="preserve"> СТОИМОСТЬ УЧАСТИЯ</t>
  </si>
  <si>
    <t>1. Настоящая заявка является приложением и неотъемлемой частью к Договору на организацию участия в ХXI Всероссийском Форуме-выставке  «ГОСЗАКАЗ», оформляемой Экспонентом через Личный кабинет.</t>
  </si>
  <si>
    <r>
      <t xml:space="preserve">Застройка стенда класса «БИЗНЕС» (от20 до 60 м2 )
</t>
    </r>
    <r>
      <rPr>
        <sz val="11"/>
        <color indexed="8"/>
        <rFont val="Times New Roman"/>
        <family val="1"/>
        <charset val="204"/>
      </rPr>
      <t>Стоимость включает: стены по периметру, ковролин, освещение, электроподключение , стол-подиум (ресепшн), стол для переговоров, стулья,  художественное оформление стенда, подсобное помещение.
Наполняемость стенда согласно занимаемой  площади (см. в Личном кабинете «Руководство участника»,  раздел «Бизнес».
Дополнительные услуги и  оборудование заказываются и оплачиваются отдельно.</t>
    </r>
  </si>
  <si>
    <t xml:space="preserve">4.Дополнительные и обязательные услуги и оборудование в соответствии с «Основные требования при проведении мероприятий в Технопарк инновационного центра «Сколково» заказываются отдельно в Личном кабинете Экспонента. 
</t>
  </si>
  <si>
    <t xml:space="preserve">5. На стоимость дополнительных услуг и оборудования, заказанных:
  после 20 марта 2026 г. устанавливается наценка 50%, заказанных после 20 апреля 2026 г. – 100% наценка. </t>
  </si>
  <si>
    <t xml:space="preserve">  В ХXI ВСЕРОССИЙСКОМ ФОРУМЕ-ВЫСТАВКЕ «ГОСЗАКАЗ» 
                 13 - 15 мая 2026 г.,  Технопарк инновационного центра «Сколково»,                                                                       (г. Москва, ул. Большой Бульвар, 42, стр.1).</t>
  </si>
  <si>
    <t>2. При оформлении настоящей заявки Экспонент берет на себя обязательство по 100% предоплате стоимости участия в течении 5 (пяти) рабочих дней на основании выставленного счета Устроителем. Услуги облагаются НДС 7%, согласно ФЗ № 176-ФЗ от 12.07.2024г. «О внесении изменений в части первую и вторую Налогового кодекса РФ». Датой оплаты считается дата поступления денежных средств на расчетный счет Устроителя.</t>
  </si>
  <si>
    <t xml:space="preserve">3. Цены, указанные в настоящей Заявке действуют в срок до 01 февраля 2026 г. После 01 февраля 2026 г. стоимость увеличивается на 20%.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</si>
</sst>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 Light"/>
      <family val="1"/>
      <charset val="204"/>
      <scheme val="major"/>
    </font>
    <font>
      <b/>
      <vertAlign val="superscript"/>
      <sz val="11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0"/>
      <name val="Calibri Light"/>
      <family val="1"/>
      <charset val="204"/>
      <scheme val="major"/>
    </font>
    <font>
      <b/>
      <sz val="1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3" fillId="4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horizontal="center" vertical="center" wrapText="1"/>
      <protection hidden="1"/>
    </xf>
    <xf numFmtId="164" fontId="6" fillId="0" borderId="0" xfId="0" applyNumberFormat="1" applyFont="1" applyAlignment="1" applyProtection="1">
      <alignment horizontal="center" vertical="center"/>
      <protection hidden="1"/>
    </xf>
    <xf numFmtId="49" fontId="6" fillId="3" borderId="0" xfId="0" applyNumberFormat="1" applyFont="1" applyFill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>
      <alignment horizontal="center" vertical="center" wrapText="1"/>
    </xf>
    <xf numFmtId="49" fontId="6" fillId="3" borderId="0" xfId="0" applyNumberFormat="1" applyFont="1" applyFill="1" applyAlignment="1" applyProtection="1">
      <alignment vertical="center" wrapText="1"/>
      <protection locked="0"/>
    </xf>
    <xf numFmtId="0" fontId="3" fillId="4" borderId="0" xfId="0" applyFont="1" applyFill="1" applyAlignment="1">
      <alignment vertical="center" wrapText="1"/>
    </xf>
    <xf numFmtId="164" fontId="8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vertical="center" wrapText="1"/>
    </xf>
    <xf numFmtId="164" fontId="6" fillId="4" borderId="0" xfId="0" applyNumberFormat="1" applyFont="1" applyFill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11" fillId="0" borderId="0" xfId="0" applyFont="1"/>
    <xf numFmtId="0" fontId="7" fillId="3" borderId="0" xfId="0" applyFont="1" applyFill="1" applyAlignment="1" applyProtection="1">
      <alignment horizontal="center" vertical="center" wrapText="1"/>
      <protection locked="0" hidden="1"/>
    </xf>
    <xf numFmtId="164" fontId="13" fillId="0" borderId="0" xfId="0" applyNumberFormat="1" applyFont="1" applyAlignment="1" applyProtection="1">
      <alignment horizontal="center" vertical="center" wrapText="1"/>
      <protection hidden="1"/>
    </xf>
    <xf numFmtId="164" fontId="6" fillId="4" borderId="0" xfId="0" applyNumberFormat="1" applyFont="1" applyFill="1" applyAlignment="1" applyProtection="1">
      <alignment horizontal="center" vertical="center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locked="0" hidden="1"/>
    </xf>
    <xf numFmtId="164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164" fontId="1" fillId="0" borderId="0" xfId="0" applyNumberFormat="1" applyFont="1" applyAlignment="1">
      <alignment vertical="center"/>
    </xf>
    <xf numFmtId="0" fontId="1" fillId="0" borderId="0" xfId="0" applyFo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64" fontId="3" fillId="0" borderId="0" xfId="0" applyNumberFormat="1" applyFont="1" applyAlignment="1" applyProtection="1">
      <alignment horizontal="right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Alignment="1">
      <alignment horizontal="center" vertical="center"/>
    </xf>
    <xf numFmtId="0" fontId="1" fillId="0" borderId="6" xfId="0" applyFont="1" applyBorder="1" applyAlignment="1" applyProtection="1">
      <alignment vertical="center"/>
      <protection locked="0"/>
    </xf>
    <xf numFmtId="0" fontId="3" fillId="5" borderId="5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16" fillId="0" borderId="0" xfId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1" fillId="0" borderId="0" xfId="0" applyFont="1" applyAlignment="1">
      <alignment vertical="top"/>
    </xf>
    <xf numFmtId="0" fontId="1" fillId="6" borderId="0" xfId="0" applyFont="1" applyFill="1"/>
    <xf numFmtId="164" fontId="6" fillId="0" borderId="0" xfId="0" applyNumberFormat="1" applyFont="1" applyAlignment="1">
      <alignment vertical="center" wrapText="1"/>
    </xf>
    <xf numFmtId="164" fontId="4" fillId="3" borderId="0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9" fillId="5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9" fillId="5" borderId="0" xfId="1" applyFont="1" applyFill="1" applyBorder="1" applyAlignment="1">
      <alignment horizontal="left" vertical="top" wrapText="1"/>
    </xf>
    <xf numFmtId="0" fontId="3" fillId="0" borderId="0" xfId="0" applyFont="1" applyAlignment="1" applyProtection="1">
      <alignment horizontal="center" vertical="center"/>
      <protection hidden="1"/>
    </xf>
    <xf numFmtId="0" fontId="3" fillId="4" borderId="0" xfId="0" applyFont="1" applyFill="1" applyAlignment="1">
      <alignment horizontal="right" vertical="center" wrapText="1"/>
    </xf>
    <xf numFmtId="0" fontId="1" fillId="3" borderId="0" xfId="0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 applyAlignment="1">
      <alignment horizontal="right" wrapText="1"/>
    </xf>
    <xf numFmtId="0" fontId="1" fillId="0" borderId="0" xfId="0" applyFont="1" applyAlignment="1">
      <alignment horizontal="center"/>
    </xf>
    <xf numFmtId="164" fontId="4" fillId="3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/>
    </xf>
    <xf numFmtId="49" fontId="1" fillId="2" borderId="6" xfId="0" applyNumberFormat="1" applyFont="1" applyFill="1" applyBorder="1" applyAlignment="1">
      <alignment horizontal="left" vertical="center"/>
    </xf>
    <xf numFmtId="49" fontId="1" fillId="5" borderId="6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>
      <alignment horizontal="left" vertical="center"/>
    </xf>
    <xf numFmtId="0" fontId="4" fillId="3" borderId="1" xfId="0" applyFont="1" applyFill="1" applyBorder="1" applyAlignment="1" applyProtection="1">
      <alignment horizontal="right" vertical="center" wrapText="1"/>
      <protection locked="0" hidden="1"/>
    </xf>
    <xf numFmtId="49" fontId="1" fillId="2" borderId="7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49" fontId="1" fillId="2" borderId="8" xfId="0" applyNumberFormat="1" applyFont="1" applyFill="1" applyBorder="1" applyAlignment="1">
      <alignment horizontal="lef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right" vertical="center" wrapText="1"/>
      <protection locked="0" hidden="1"/>
    </xf>
    <xf numFmtId="0" fontId="10" fillId="0" borderId="0" xfId="0" applyFont="1" applyAlignment="1">
      <alignment horizontal="left" vertical="top" wrapText="1"/>
    </xf>
    <xf numFmtId="164" fontId="3" fillId="0" borderId="0" xfId="0" applyNumberFormat="1" applyFont="1" applyAlignment="1" applyProtection="1">
      <alignment horizontal="center" vertical="center" wrapText="1"/>
      <protection hidden="1"/>
    </xf>
    <xf numFmtId="0" fontId="3" fillId="4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6" fillId="3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vertical="top" wrapText="1"/>
    </xf>
    <xf numFmtId="164" fontId="6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9" fontId="1" fillId="2" borderId="7" xfId="0" applyNumberFormat="1" applyFont="1" applyFill="1" applyBorder="1" applyAlignment="1" applyProtection="1">
      <alignment horizontal="left" vertical="center"/>
      <protection locked="0"/>
    </xf>
    <xf numFmtId="49" fontId="1" fillId="2" borderId="8" xfId="0" applyNumberFormat="1" applyFont="1" applyFill="1" applyBorder="1" applyAlignment="1" applyProtection="1">
      <alignment horizontal="left" vertical="center"/>
      <protection locked="0"/>
    </xf>
    <xf numFmtId="49" fontId="1" fillId="5" borderId="7" xfId="0" applyNumberFormat="1" applyFont="1" applyFill="1" applyBorder="1" applyAlignment="1" applyProtection="1">
      <alignment horizontal="center" vertical="center"/>
      <protection locked="0"/>
    </xf>
    <xf numFmtId="49" fontId="1" fillId="5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49" fontId="1" fillId="0" borderId="6" xfId="0" applyNumberFormat="1" applyFont="1" applyFill="1" applyBorder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38" lockText="1"/>
</file>

<file path=xl/ctrlProps/ctrlProp2.xml><?xml version="1.0" encoding="utf-8"?>
<formControlPr xmlns="http://schemas.microsoft.com/office/spreadsheetml/2009/9/main" objectType="CheckBox" fmlaLink="$D$38" lockText="1"/>
</file>

<file path=xl/ctrlProps/ctrlProp3.xml><?xml version="1.0" encoding="utf-8"?>
<formControlPr xmlns="http://schemas.microsoft.com/office/spreadsheetml/2009/9/main" objectType="CheckBox" fmlaLink="$F$38" lockText="1"/>
</file>

<file path=xl/ctrlProps/ctrlProp4.xml><?xml version="1.0" encoding="utf-8"?>
<formControlPr xmlns="http://schemas.microsoft.com/office/spreadsheetml/2009/9/main" objectType="CheckBox" fmlaLink="$J$38" lockText="1"/>
</file>

<file path=xl/ctrlProps/ctrlProp5.xml><?xml version="1.0" encoding="utf-8"?>
<formControlPr xmlns="http://schemas.microsoft.com/office/spreadsheetml/2009/9/main" objectType="CheckBox" fmlaLink="$L$38" lockText="1"/>
</file>

<file path=xl/ctrlProps/ctrlProp6.xml><?xml version="1.0" encoding="utf-8"?>
<formControlPr xmlns="http://schemas.microsoft.com/office/spreadsheetml/2009/9/main" objectType="CheckBox" fmlaLink="$G$38" lockText="1"/>
</file>

<file path=xl/ctrlProps/ctrlProp7.xml><?xml version="1.0" encoding="utf-8"?>
<formControlPr xmlns="http://schemas.microsoft.com/office/spreadsheetml/2009/9/main" objectType="CheckBox" checked="Checked" fmlaLink="$H$38" lockText="1"/>
</file>

<file path=xl/ctrlProps/ctrlProp8.xml><?xml version="1.0" encoding="utf-8"?>
<formControlPr xmlns="http://schemas.microsoft.com/office/spreadsheetml/2009/9/main" objectType="CheckBox" fmlaLink="$K$38" lockText="1"/>
</file>

<file path=xl/ctrlProps/ctrlProp9.xml><?xml version="1.0" encoding="utf-8"?>
<formControlPr xmlns="http://schemas.microsoft.com/office/spreadsheetml/2009/9/main" objectType="CheckBox" fmlaLink="$J$38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14</xdr:row>
          <xdr:rowOff>0</xdr:rowOff>
        </xdr:from>
        <xdr:to>
          <xdr:col>0</xdr:col>
          <xdr:colOff>285750</xdr:colOff>
          <xdr:row>15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14</xdr:row>
          <xdr:rowOff>161925</xdr:rowOff>
        </xdr:from>
        <xdr:to>
          <xdr:col>0</xdr:col>
          <xdr:colOff>285750</xdr:colOff>
          <xdr:row>16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16</xdr:row>
          <xdr:rowOff>0</xdr:rowOff>
        </xdr:from>
        <xdr:to>
          <xdr:col>0</xdr:col>
          <xdr:colOff>314325</xdr:colOff>
          <xdr:row>17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29</xdr:row>
          <xdr:rowOff>171450</xdr:rowOff>
        </xdr:from>
        <xdr:to>
          <xdr:col>0</xdr:col>
          <xdr:colOff>304800</xdr:colOff>
          <xdr:row>29</xdr:row>
          <xdr:rowOff>476250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31</xdr:row>
          <xdr:rowOff>76200</xdr:rowOff>
        </xdr:from>
        <xdr:to>
          <xdr:col>0</xdr:col>
          <xdr:colOff>304800</xdr:colOff>
          <xdr:row>31</xdr:row>
          <xdr:rowOff>381000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17</xdr:row>
          <xdr:rowOff>161925</xdr:rowOff>
        </xdr:from>
        <xdr:to>
          <xdr:col>0</xdr:col>
          <xdr:colOff>314325</xdr:colOff>
          <xdr:row>19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18</xdr:row>
          <xdr:rowOff>152400</xdr:rowOff>
        </xdr:from>
        <xdr:to>
          <xdr:col>0</xdr:col>
          <xdr:colOff>304800</xdr:colOff>
          <xdr:row>20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30</xdr:row>
          <xdr:rowOff>171450</xdr:rowOff>
        </xdr:from>
        <xdr:to>
          <xdr:col>0</xdr:col>
          <xdr:colOff>304800</xdr:colOff>
          <xdr:row>30</xdr:row>
          <xdr:rowOff>476250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29</xdr:row>
          <xdr:rowOff>171450</xdr:rowOff>
        </xdr:from>
        <xdr:to>
          <xdr:col>0</xdr:col>
          <xdr:colOff>304800</xdr:colOff>
          <xdr:row>29</xdr:row>
          <xdr:rowOff>476250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19050</xdr:colOff>
      <xdr:row>0</xdr:row>
      <xdr:rowOff>28575</xdr:rowOff>
    </xdr:from>
    <xdr:to>
      <xdr:col>10</xdr:col>
      <xdr:colOff>152401</xdr:colOff>
      <xdr:row>1</xdr:row>
      <xdr:rowOff>284945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06"/>
        <a:stretch/>
      </xdr:blipFill>
      <xdr:spPr>
        <a:xfrm>
          <a:off x="19050" y="28575"/>
          <a:ext cx="2533651" cy="694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4"/>
    <pageSetUpPr fitToPage="1"/>
  </sheetPr>
  <dimension ref="A1:BK49"/>
  <sheetViews>
    <sheetView tabSelected="1" showWhiteSpace="0" view="pageBreakPreview" zoomScaleNormal="100" zoomScaleSheetLayoutView="100" zoomScalePageLayoutView="115" workbookViewId="0">
      <selection activeCell="A42" sqref="A42:AG42"/>
    </sheetView>
  </sheetViews>
  <sheetFormatPr defaultColWidth="9" defaultRowHeight="15" x14ac:dyDescent="0.25"/>
  <cols>
    <col min="1" max="1" width="4.85546875" style="1" customWidth="1"/>
    <col min="2" max="2" width="3.85546875" style="1" customWidth="1"/>
    <col min="3" max="3" width="4" style="1" customWidth="1"/>
    <col min="4" max="4" width="6.28515625" style="1" customWidth="1"/>
    <col min="5" max="5" width="4.85546875" style="1" customWidth="1"/>
    <col min="6" max="14" width="2.42578125" style="1" customWidth="1"/>
    <col min="15" max="15" width="3.140625" style="1" customWidth="1"/>
    <col min="16" max="21" width="2.42578125" style="1" customWidth="1"/>
    <col min="22" max="22" width="2.85546875" style="1" customWidth="1"/>
    <col min="23" max="25" width="2.42578125" style="1" customWidth="1"/>
    <col min="26" max="26" width="5.28515625" style="1" customWidth="1"/>
    <col min="27" max="27" width="4.5703125" style="1" customWidth="1"/>
    <col min="28" max="28" width="4.85546875" style="1" customWidth="1"/>
    <col min="29" max="29" width="2.42578125" style="1" customWidth="1"/>
    <col min="30" max="30" width="7.5703125" style="1" customWidth="1"/>
    <col min="31" max="31" width="12.7109375" style="1" customWidth="1"/>
    <col min="32" max="32" width="14" style="2" customWidth="1"/>
    <col min="33" max="33" width="19.42578125" style="2" customWidth="1"/>
    <col min="34" max="16384" width="9" style="1"/>
  </cols>
  <sheetData>
    <row r="1" spans="1:63" ht="34.5" customHeight="1" x14ac:dyDescent="0.25">
      <c r="B1" s="70" t="s">
        <v>52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</row>
    <row r="2" spans="1:63" ht="27" customHeight="1" x14ac:dyDescent="0.25">
      <c r="A2" s="71"/>
      <c r="B2" s="71"/>
      <c r="C2" s="3"/>
      <c r="D2" s="3"/>
      <c r="E2" s="3"/>
      <c r="F2" s="76" t="s">
        <v>46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2" t="s">
        <v>37</v>
      </c>
    </row>
    <row r="3" spans="1:63" ht="49.5" customHeight="1" x14ac:dyDescent="0.25">
      <c r="A3" s="71"/>
      <c r="B3" s="71"/>
      <c r="C3" s="3"/>
      <c r="D3" s="3"/>
      <c r="E3" s="3"/>
      <c r="F3" s="77" t="s">
        <v>63</v>
      </c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2"/>
    </row>
    <row r="4" spans="1:63" ht="15.75" customHeight="1" x14ac:dyDescent="0.25">
      <c r="A4" s="73" t="s">
        <v>31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4" t="s">
        <v>36</v>
      </c>
      <c r="AF4" s="5"/>
      <c r="AG4" s="6" t="s">
        <v>38</v>
      </c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</row>
    <row r="5" spans="1:63" ht="12.95" customHeight="1" x14ac:dyDescent="0.25">
      <c r="A5" s="56" t="s">
        <v>30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spans="1:63" ht="12.75" customHeight="1" x14ac:dyDescent="0.25">
      <c r="A6" s="62" t="s">
        <v>29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</row>
    <row r="7" spans="1:63" ht="12.95" customHeight="1" x14ac:dyDescent="0.25">
      <c r="A7" s="56" t="s">
        <v>28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</row>
    <row r="8" spans="1:63" ht="12.95" customHeight="1" x14ac:dyDescent="0.25">
      <c r="A8" s="78" t="s">
        <v>27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43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2"/>
    </row>
    <row r="9" spans="1:63" ht="12.95" customHeight="1" x14ac:dyDescent="0.25">
      <c r="A9" s="74" t="s">
        <v>26</v>
      </c>
      <c r="B9" s="74"/>
      <c r="C9" s="74"/>
      <c r="D9" s="74"/>
      <c r="E9" s="74"/>
      <c r="F9" s="74"/>
      <c r="G9" s="74"/>
      <c r="H9" s="74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102" t="s">
        <v>35</v>
      </c>
      <c r="AE9" s="103"/>
      <c r="AF9" s="104"/>
      <c r="AG9" s="40"/>
    </row>
    <row r="10" spans="1:63" ht="12.95" customHeight="1" x14ac:dyDescent="0.25">
      <c r="A10" s="80" t="s">
        <v>34</v>
      </c>
      <c r="B10" s="81"/>
      <c r="C10" s="81"/>
      <c r="D10" s="81"/>
      <c r="E10" s="81"/>
      <c r="F10" s="81"/>
      <c r="G10" s="81"/>
      <c r="H10" s="82"/>
      <c r="I10" s="83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5"/>
      <c r="AD10" s="98" t="s">
        <v>25</v>
      </c>
      <c r="AE10" s="99"/>
      <c r="AF10" s="100"/>
      <c r="AG10" s="101"/>
    </row>
    <row r="11" spans="1:63" ht="12.95" customHeight="1" x14ac:dyDescent="0.25">
      <c r="A11" s="74" t="s">
        <v>33</v>
      </c>
      <c r="B11" s="74"/>
      <c r="C11" s="74"/>
      <c r="D11" s="74"/>
      <c r="E11" s="74"/>
      <c r="F11" s="74"/>
      <c r="G11" s="74"/>
      <c r="H11" s="74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</row>
    <row r="12" spans="1:63" ht="15" customHeight="1" x14ac:dyDescent="0.25">
      <c r="A12" s="56" t="s">
        <v>24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</row>
    <row r="13" spans="1:63" ht="17.25" customHeight="1" x14ac:dyDescent="0.25">
      <c r="A13" s="8" t="s">
        <v>23</v>
      </c>
      <c r="B13" s="107" t="s">
        <v>22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8" t="s">
        <v>7</v>
      </c>
      <c r="AF13" s="106" t="s">
        <v>6</v>
      </c>
      <c r="AG13" s="106" t="s">
        <v>5</v>
      </c>
      <c r="AJ13" s="44"/>
    </row>
    <row r="14" spans="1:63" ht="29.25" customHeight="1" x14ac:dyDescent="0.25">
      <c r="A14" s="8" t="s">
        <v>21</v>
      </c>
      <c r="B14" s="107" t="s">
        <v>20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8"/>
      <c r="AF14" s="106"/>
      <c r="AG14" s="106"/>
    </row>
    <row r="15" spans="1:63" ht="19.5" customHeight="1" x14ac:dyDescent="0.25">
      <c r="A15" s="9"/>
      <c r="B15" s="69" t="s">
        <v>45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10">
        <v>0</v>
      </c>
      <c r="AF15" s="52">
        <v>39600</v>
      </c>
      <c r="AG15" s="12">
        <f>IF(C38,AE15*AF15,0)</f>
        <v>0</v>
      </c>
    </row>
    <row r="16" spans="1:63" ht="19.5" customHeight="1" x14ac:dyDescent="0.25">
      <c r="A16" s="9"/>
      <c r="B16" s="69" t="s">
        <v>19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10">
        <v>0</v>
      </c>
      <c r="AF16" s="52">
        <v>29500</v>
      </c>
      <c r="AG16" s="12">
        <f>IF(D38,AE16*AF16,0)</f>
        <v>0</v>
      </c>
      <c r="AL16" s="45"/>
    </row>
    <row r="17" spans="1:38" ht="19.5" customHeight="1" x14ac:dyDescent="0.25">
      <c r="A17" s="13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10">
        <v>0</v>
      </c>
      <c r="AF17" s="52">
        <v>8500</v>
      </c>
      <c r="AG17" s="12">
        <f>IF(F38,AE17*AF17,0)</f>
        <v>0</v>
      </c>
    </row>
    <row r="18" spans="1:38" ht="15" customHeight="1" x14ac:dyDescent="0.25">
      <c r="A18" s="14" t="s">
        <v>18</v>
      </c>
      <c r="B18" s="90" t="s">
        <v>17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49"/>
    </row>
    <row r="19" spans="1:38" ht="19.5" customHeight="1" x14ac:dyDescent="0.25">
      <c r="A19" s="15"/>
      <c r="B19" s="58" t="s">
        <v>47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66" t="s">
        <v>16</v>
      </c>
      <c r="Z19" s="66"/>
      <c r="AA19" s="66"/>
      <c r="AB19" s="66"/>
      <c r="AC19" s="66"/>
      <c r="AD19" s="66"/>
      <c r="AE19" s="66"/>
      <c r="AF19" s="66"/>
      <c r="AG19" s="12">
        <f>IF(G38,(AG15+AG16+AG17)/100*10,0)</f>
        <v>0</v>
      </c>
    </row>
    <row r="20" spans="1:38" ht="19.5" customHeight="1" x14ac:dyDescent="0.25">
      <c r="A20" s="15"/>
      <c r="B20" s="58" t="s">
        <v>48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66" t="s">
        <v>15</v>
      </c>
      <c r="Z20" s="66"/>
      <c r="AA20" s="66"/>
      <c r="AB20" s="66"/>
      <c r="AC20" s="66"/>
      <c r="AD20" s="66"/>
      <c r="AE20" s="66"/>
      <c r="AF20" s="66"/>
      <c r="AG20" s="12">
        <f>IF(H38,(AG15+AG16+AG17)/100*15,0)</f>
        <v>0</v>
      </c>
    </row>
    <row r="21" spans="1:38" x14ac:dyDescent="0.25">
      <c r="A21" s="16"/>
      <c r="B21" s="67" t="s">
        <v>43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17">
        <f>AG15+AG16+AG17+AG19+AG20</f>
        <v>0</v>
      </c>
    </row>
    <row r="22" spans="1:38" ht="5.25" customHeight="1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</row>
    <row r="23" spans="1:38" ht="15" customHeight="1" x14ac:dyDescent="0.25">
      <c r="A23" s="14" t="s">
        <v>14</v>
      </c>
      <c r="B23" s="86" t="s">
        <v>13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18" t="s">
        <v>12</v>
      </c>
      <c r="AF23" s="19" t="s">
        <v>11</v>
      </c>
      <c r="AG23" s="19" t="s">
        <v>5</v>
      </c>
    </row>
    <row r="24" spans="1:38" ht="24.75" customHeight="1" x14ac:dyDescent="0.25">
      <c r="A24" s="20"/>
      <c r="B24" s="88" t="s">
        <v>55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9">
        <v>37500</v>
      </c>
      <c r="AF24" s="95">
        <v>1</v>
      </c>
      <c r="AG24" s="94">
        <f>AE24*AF24</f>
        <v>37500</v>
      </c>
      <c r="AL24" s="1" t="s">
        <v>50</v>
      </c>
    </row>
    <row r="25" spans="1:38" ht="39" customHeight="1" x14ac:dyDescent="0.25">
      <c r="A25" s="20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9"/>
      <c r="AF25" s="95"/>
      <c r="AG25" s="94"/>
    </row>
    <row r="26" spans="1:38" ht="63.75" customHeight="1" x14ac:dyDescent="0.25">
      <c r="A26" s="20"/>
      <c r="B26" s="96" t="s">
        <v>51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21">
        <v>37500</v>
      </c>
      <c r="AF26" s="22">
        <v>0</v>
      </c>
      <c r="AG26" s="12">
        <f>AE24*AF26</f>
        <v>0</v>
      </c>
    </row>
    <row r="27" spans="1:38" ht="14.25" customHeight="1" x14ac:dyDescent="0.25">
      <c r="A27" s="16"/>
      <c r="B27" s="67" t="s">
        <v>10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23">
        <f>AG24+AG26</f>
        <v>37500</v>
      </c>
    </row>
    <row r="28" spans="1:38" ht="4.5" customHeight="1" x14ac:dyDescent="0.25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</row>
    <row r="29" spans="1:38" s="25" customFormat="1" ht="42.75" x14ac:dyDescent="0.25">
      <c r="A29" s="8" t="s">
        <v>9</v>
      </c>
      <c r="B29" s="90" t="s">
        <v>8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24" t="s">
        <v>7</v>
      </c>
      <c r="AF29" s="19" t="s">
        <v>6</v>
      </c>
      <c r="AG29" s="19" t="s">
        <v>5</v>
      </c>
    </row>
    <row r="30" spans="1:38" s="25" customFormat="1" hidden="1" x14ac:dyDescent="0.25">
      <c r="A30" s="15"/>
      <c r="B30" s="91" t="s">
        <v>49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26">
        <v>0</v>
      </c>
      <c r="AF30" s="27"/>
      <c r="AG30" s="12">
        <f>IF(J38,AE30*AF30,0)</f>
        <v>0</v>
      </c>
    </row>
    <row r="31" spans="1:38" s="25" customFormat="1" ht="90.75" customHeight="1" x14ac:dyDescent="0.25">
      <c r="A31" s="15"/>
      <c r="B31" s="93" t="s">
        <v>60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26">
        <v>0</v>
      </c>
      <c r="AF31" s="52">
        <v>35000</v>
      </c>
      <c r="AG31" s="12">
        <f>IF(K38,AE31*AF31,0)</f>
        <v>0</v>
      </c>
    </row>
    <row r="32" spans="1:38" s="25" customFormat="1" ht="49.5" customHeight="1" x14ac:dyDescent="0.25">
      <c r="A32" s="15"/>
      <c r="B32" s="97" t="s">
        <v>54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26">
        <v>0</v>
      </c>
      <c r="AF32" s="11">
        <v>0</v>
      </c>
      <c r="AG32" s="50">
        <f>AF32*AE32</f>
        <v>0</v>
      </c>
      <c r="AJ32" s="48"/>
    </row>
    <row r="33" spans="1:39" x14ac:dyDescent="0.25">
      <c r="A33" s="16"/>
      <c r="B33" s="67" t="s">
        <v>4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28">
        <f>AG30+AG31+AG32</f>
        <v>0</v>
      </c>
    </row>
    <row r="34" spans="1:39" s="7" customFormat="1" x14ac:dyDescent="0.25">
      <c r="A34" s="29"/>
      <c r="B34" s="87" t="s">
        <v>58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30">
        <f>AG21+AG27+AG33</f>
        <v>37500</v>
      </c>
    </row>
    <row r="35" spans="1:39" s="7" customFormat="1" ht="15" customHeight="1" x14ac:dyDescent="0.25">
      <c r="A35" s="79" t="s">
        <v>57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30">
        <f>AG34*7%</f>
        <v>2625.0000000000005</v>
      </c>
    </row>
    <row r="36" spans="1:39" s="7" customFormat="1" x14ac:dyDescent="0.25">
      <c r="A36" s="79" t="s">
        <v>3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51">
        <f>AG34+AG35</f>
        <v>40125</v>
      </c>
    </row>
    <row r="37" spans="1:39" s="7" customFormat="1" hidden="1" x14ac:dyDescent="0.25">
      <c r="AF37" s="31"/>
      <c r="AG37" s="31"/>
    </row>
    <row r="38" spans="1:39" s="32" customFormat="1" hidden="1" x14ac:dyDescent="0.25">
      <c r="B38" s="32" t="b">
        <v>1</v>
      </c>
      <c r="C38" s="33" t="b">
        <v>0</v>
      </c>
      <c r="D38" s="33" t="b">
        <v>0</v>
      </c>
      <c r="E38" s="33" t="b">
        <v>1</v>
      </c>
      <c r="F38" s="33" t="b">
        <v>0</v>
      </c>
      <c r="G38" s="33" t="b">
        <v>0</v>
      </c>
      <c r="H38" s="33" t="b">
        <v>1</v>
      </c>
      <c r="I38" s="33" t="b">
        <v>1</v>
      </c>
      <c r="J38" s="33" t="b">
        <v>0</v>
      </c>
      <c r="K38" s="33" t="b">
        <v>0</v>
      </c>
      <c r="L38" s="33" t="b">
        <v>0</v>
      </c>
      <c r="M38" s="33" t="b">
        <v>0</v>
      </c>
      <c r="N38" s="33" t="b">
        <v>0</v>
      </c>
      <c r="O38" s="33" t="b">
        <v>0</v>
      </c>
      <c r="P38" s="33" t="b">
        <v>0</v>
      </c>
      <c r="Q38" s="33" t="b">
        <v>0</v>
      </c>
      <c r="R38" s="33" t="b">
        <v>1</v>
      </c>
      <c r="S38" s="33" t="b">
        <v>1</v>
      </c>
      <c r="T38" s="33" t="b">
        <v>1</v>
      </c>
      <c r="U38" s="33"/>
      <c r="V38" s="33" t="b">
        <v>1</v>
      </c>
      <c r="W38" s="33" t="b">
        <v>0</v>
      </c>
      <c r="X38" s="33" t="b">
        <v>0</v>
      </c>
      <c r="Y38" s="33" t="b">
        <v>0</v>
      </c>
      <c r="Z38" s="33"/>
      <c r="AA38" s="33" t="b">
        <v>1</v>
      </c>
      <c r="AB38" s="33" t="b">
        <v>0</v>
      </c>
      <c r="AC38" s="33"/>
      <c r="AD38" s="34"/>
      <c r="AE38" s="34"/>
      <c r="AF38" s="35"/>
      <c r="AG38" s="36"/>
    </row>
    <row r="39" spans="1:39" s="32" customFormat="1" ht="3.75" customHeight="1" x14ac:dyDescent="0.25"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4"/>
      <c r="AE39" s="34"/>
      <c r="AF39" s="35"/>
      <c r="AG39" s="36"/>
    </row>
    <row r="40" spans="1:39" ht="15" customHeight="1" x14ac:dyDescent="0.25">
      <c r="A40" s="56" t="s">
        <v>53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</row>
    <row r="41" spans="1:39" ht="32.25" customHeight="1" x14ac:dyDescent="0.25">
      <c r="A41" s="55" t="s">
        <v>59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</row>
    <row r="42" spans="1:39" ht="50.25" customHeight="1" x14ac:dyDescent="0.25">
      <c r="A42" s="55" t="s">
        <v>64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</row>
    <row r="43" spans="1:39" ht="17.25" customHeight="1" x14ac:dyDescent="0.25">
      <c r="A43" s="58" t="s">
        <v>65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</row>
    <row r="44" spans="1:39" ht="33" customHeight="1" x14ac:dyDescent="0.25">
      <c r="A44" s="57" t="s">
        <v>61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</row>
    <row r="45" spans="1:39" s="46" customFormat="1" ht="34.5" customHeight="1" x14ac:dyDescent="0.25">
      <c r="A45" s="65" t="s">
        <v>62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M45" s="47"/>
    </row>
    <row r="46" spans="1:39" ht="20.25" customHeight="1" x14ac:dyDescent="0.25">
      <c r="A46" s="60" t="s">
        <v>32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J46" s="44"/>
    </row>
    <row r="47" spans="1:39" ht="18.75" customHeight="1" x14ac:dyDescent="0.25">
      <c r="A47" s="62" t="s">
        <v>39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37"/>
      <c r="X47" s="62" t="s">
        <v>44</v>
      </c>
      <c r="Y47" s="62"/>
      <c r="Z47" s="62"/>
      <c r="AA47" s="62"/>
      <c r="AB47" s="62"/>
      <c r="AC47" s="62"/>
      <c r="AD47" s="62"/>
      <c r="AE47" s="62"/>
      <c r="AF47" s="62"/>
      <c r="AG47" s="62"/>
    </row>
    <row r="48" spans="1:39" ht="30" customHeight="1" x14ac:dyDescent="0.25">
      <c r="A48" s="53" t="s">
        <v>41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 t="s">
        <v>42</v>
      </c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63"/>
      <c r="AF48" s="64"/>
      <c r="AG48" s="38"/>
    </row>
    <row r="49" spans="1:33" ht="30" customHeight="1" x14ac:dyDescent="0.25">
      <c r="A49" s="54" t="s">
        <v>40</v>
      </c>
      <c r="B49" s="54"/>
      <c r="C49" s="54"/>
      <c r="D49" s="54"/>
      <c r="E49" s="54"/>
      <c r="F49" s="54"/>
      <c r="G49" s="54"/>
      <c r="H49" s="54" t="s">
        <v>1</v>
      </c>
      <c r="I49" s="54"/>
      <c r="J49" s="54"/>
      <c r="K49" s="54"/>
      <c r="L49" s="54"/>
      <c r="M49" s="54"/>
      <c r="N49" s="54"/>
      <c r="O49" s="54" t="s">
        <v>0</v>
      </c>
      <c r="P49" s="54"/>
      <c r="Q49" s="54"/>
      <c r="R49" s="54"/>
      <c r="S49" s="54"/>
      <c r="T49" s="54"/>
      <c r="U49" s="54"/>
      <c r="V49" s="54"/>
      <c r="W49" s="54"/>
      <c r="X49" s="54" t="s">
        <v>2</v>
      </c>
      <c r="Y49" s="54"/>
      <c r="Z49" s="54"/>
      <c r="AA49" s="54"/>
      <c r="AB49" s="54"/>
      <c r="AC49" s="54"/>
      <c r="AD49" s="54"/>
      <c r="AE49" s="61" t="s">
        <v>1</v>
      </c>
      <c r="AF49" s="61"/>
      <c r="AG49" s="39" t="s">
        <v>0</v>
      </c>
    </row>
  </sheetData>
  <sheetProtection selectLockedCells="1"/>
  <customSheetViews>
    <customSheetView guid="{B2E42762-CB35-4CE1-9FCD-9DD071FECA4F}" showPageBreaks="1" fitToPage="1" printArea="1" hiddenRows="1" view="pageBreakPreview">
      <selection activeCell="AG15" sqref="AG15"/>
      <pageMargins left="7.874015748031496E-2" right="7.874015748031496E-2" top="7.874015748031496E-2" bottom="7.874015748031496E-2" header="0" footer="3.937007874015748E-2"/>
      <printOptions horizontalCentered="1" verticalCentered="1"/>
      <pageSetup paperSize="9" scale="63" orientation="portrait" r:id="rId1"/>
    </customSheetView>
    <customSheetView guid="{D643CB8F-7FBA-41BA-84D7-1D5CA95503AD}" showPageBreaks="1" fitToPage="1" printArea="1" hiddenRows="1" view="pageBreakPreview">
      <selection activeCell="AG15" sqref="AG15"/>
      <pageMargins left="7.874015748031496E-2" right="7.874015748031496E-2" top="7.874015748031496E-2" bottom="7.874015748031496E-2" header="0" footer="3.937007874015748E-2"/>
      <printOptions horizontalCentered="1" verticalCentered="1"/>
      <pageSetup paperSize="9" scale="63" orientation="portrait" r:id="rId2"/>
    </customSheetView>
  </customSheetViews>
  <mergeCells count="72">
    <mergeCell ref="B26:AD26"/>
    <mergeCell ref="B32:AD32"/>
    <mergeCell ref="AD10:AE10"/>
    <mergeCell ref="AF10:AG10"/>
    <mergeCell ref="AD9:AF9"/>
    <mergeCell ref="A11:H11"/>
    <mergeCell ref="I11:AG11"/>
    <mergeCell ref="A12:AG12"/>
    <mergeCell ref="AG13:AG14"/>
    <mergeCell ref="B14:AD14"/>
    <mergeCell ref="AF13:AF14"/>
    <mergeCell ref="B13:AD13"/>
    <mergeCell ref="Y19:AF19"/>
    <mergeCell ref="AE13:AE14"/>
    <mergeCell ref="B19:X19"/>
    <mergeCell ref="B18:AG18"/>
    <mergeCell ref="A35:AF35"/>
    <mergeCell ref="A36:AF36"/>
    <mergeCell ref="A10:H10"/>
    <mergeCell ref="I10:AC10"/>
    <mergeCell ref="B33:AF33"/>
    <mergeCell ref="B23:AD23"/>
    <mergeCell ref="B34:AF34"/>
    <mergeCell ref="B24:AD25"/>
    <mergeCell ref="AE24:AE25"/>
    <mergeCell ref="B29:AD29"/>
    <mergeCell ref="B30:AD30"/>
    <mergeCell ref="A28:AG28"/>
    <mergeCell ref="B27:AF27"/>
    <mergeCell ref="B31:AD31"/>
    <mergeCell ref="AG24:AG25"/>
    <mergeCell ref="AF24:AF25"/>
    <mergeCell ref="B15:AD15"/>
    <mergeCell ref="B16:AD16"/>
    <mergeCell ref="B1:AG1"/>
    <mergeCell ref="A2:B3"/>
    <mergeCell ref="AG2:AG3"/>
    <mergeCell ref="A4:AD4"/>
    <mergeCell ref="A9:H9"/>
    <mergeCell ref="I9:AC9"/>
    <mergeCell ref="A7:AG7"/>
    <mergeCell ref="A5:AG5"/>
    <mergeCell ref="A6:AG6"/>
    <mergeCell ref="F2:AF2"/>
    <mergeCell ref="F3:AF3"/>
    <mergeCell ref="A8:L8"/>
    <mergeCell ref="B17:AD17"/>
    <mergeCell ref="B20:X20"/>
    <mergeCell ref="Y20:AF20"/>
    <mergeCell ref="B21:AF21"/>
    <mergeCell ref="A22:AG22"/>
    <mergeCell ref="A41:AG41"/>
    <mergeCell ref="A40:AG40"/>
    <mergeCell ref="A42:AG42"/>
    <mergeCell ref="O49:U49"/>
    <mergeCell ref="V49:W49"/>
    <mergeCell ref="A44:AG44"/>
    <mergeCell ref="A43:AG43"/>
    <mergeCell ref="A46:AG46"/>
    <mergeCell ref="X49:AD49"/>
    <mergeCell ref="AE49:AF49"/>
    <mergeCell ref="A47:V47"/>
    <mergeCell ref="X47:AG47"/>
    <mergeCell ref="X48:AD48"/>
    <mergeCell ref="AE48:AF48"/>
    <mergeCell ref="A45:AG45"/>
    <mergeCell ref="A48:G48"/>
    <mergeCell ref="H48:N48"/>
    <mergeCell ref="O48:U48"/>
    <mergeCell ref="V48:W48"/>
    <mergeCell ref="A49:G49"/>
    <mergeCell ref="H49:N49"/>
  </mergeCells>
  <dataValidations count="3">
    <dataValidation allowBlank="1" showInputMessage="1" showErrorMessage="1" errorTitle="защита" promptTitle="защита ячейки" sqref="AF24:AG24 Y19:AG20 AF32 AF15:AF17 AF30:AG31 AG17 AG34:AG36" xr:uid="{00000000-0002-0000-0000-000000000000}"/>
    <dataValidation allowBlank="1" showInputMessage="1" sqref="B23 AF29:AG29 B15:B20 AE29:AE31 B29:B32 AE15:AE17 A35:A36 B34" xr:uid="{00000000-0002-0000-0000-000001000000}"/>
    <dataValidation type="custom" allowBlank="1" showInputMessage="1" errorTitle="Ввод в эту ячейку запрещён" error="Нажмите клавишу Esc или щёлкните кнопку Отмена или закройте это окно" sqref="AG38:AG39" xr:uid="{00000000-0002-0000-0000-000002000000}">
      <formula1>FALSE</formula1>
    </dataValidation>
  </dataValidations>
  <printOptions horizontalCentered="1" verticalCentered="1"/>
  <pageMargins left="0.25" right="0.25" top="0.75" bottom="0.75" header="0.3" footer="0.3"/>
  <pageSetup paperSize="9" scale="68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locked="0" defaultSize="0" autoFill="0" autoLine="0" autoPict="0">
                <anchor moveWithCells="1" sizeWithCells="1">
                  <from>
                    <xdr:col>0</xdr:col>
                    <xdr:colOff>47625</xdr:colOff>
                    <xdr:row>14</xdr:row>
                    <xdr:rowOff>0</xdr:rowOff>
                  </from>
                  <to>
                    <xdr:col>0</xdr:col>
                    <xdr:colOff>285750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locked="0" defaultSize="0" autoFill="0" autoLine="0" autoPict="0">
                <anchor moveWithCells="1" sizeWithCells="1">
                  <from>
                    <xdr:col>0</xdr:col>
                    <xdr:colOff>47625</xdr:colOff>
                    <xdr:row>14</xdr:row>
                    <xdr:rowOff>161925</xdr:rowOff>
                  </from>
                  <to>
                    <xdr:col>0</xdr:col>
                    <xdr:colOff>285750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 sizeWithCells="1">
                  <from>
                    <xdr:col>0</xdr:col>
                    <xdr:colOff>47625</xdr:colOff>
                    <xdr:row>16</xdr:row>
                    <xdr:rowOff>0</xdr:rowOff>
                  </from>
                  <to>
                    <xdr:col>0</xdr:col>
                    <xdr:colOff>314325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locked="0" defaultSize="0" autoFill="0" autoLine="0" autoPict="0">
                <anchor moveWithCells="1" sizeWithCells="1">
                  <from>
                    <xdr:col>0</xdr:col>
                    <xdr:colOff>66675</xdr:colOff>
                    <xdr:row>29</xdr:row>
                    <xdr:rowOff>171450</xdr:rowOff>
                  </from>
                  <to>
                    <xdr:col>0</xdr:col>
                    <xdr:colOff>304800</xdr:colOff>
                    <xdr:row>29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locked="0" defaultSize="0" autoFill="0" autoLine="0" autoPict="0">
                <anchor moveWithCells="1" sizeWithCells="1">
                  <from>
                    <xdr:col>0</xdr:col>
                    <xdr:colOff>66675</xdr:colOff>
                    <xdr:row>31</xdr:row>
                    <xdr:rowOff>76200</xdr:rowOff>
                  </from>
                  <to>
                    <xdr:col>0</xdr:col>
                    <xdr:colOff>304800</xdr:colOff>
                    <xdr:row>31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locked="0" defaultSize="0" autoFill="0" autoLine="0" autoPict="0">
                <anchor moveWithCells="1" sizeWithCells="1">
                  <from>
                    <xdr:col>0</xdr:col>
                    <xdr:colOff>57150</xdr:colOff>
                    <xdr:row>17</xdr:row>
                    <xdr:rowOff>161925</xdr:rowOff>
                  </from>
                  <to>
                    <xdr:col>0</xdr:col>
                    <xdr:colOff>314325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locked="0" defaultSize="0" autoFill="0" autoLine="0" autoPict="0">
                <anchor moveWithCells="1" sizeWithCells="1">
                  <from>
                    <xdr:col>0</xdr:col>
                    <xdr:colOff>57150</xdr:colOff>
                    <xdr:row>18</xdr:row>
                    <xdr:rowOff>152400</xdr:rowOff>
                  </from>
                  <to>
                    <xdr:col>0</xdr:col>
                    <xdr:colOff>304800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locked="0" defaultSize="0" autoFill="0" autoLine="0" autoPict="0">
                <anchor moveWithCells="1" sizeWithCells="1">
                  <from>
                    <xdr:col>0</xdr:col>
                    <xdr:colOff>66675</xdr:colOff>
                    <xdr:row>30</xdr:row>
                    <xdr:rowOff>171450</xdr:rowOff>
                  </from>
                  <to>
                    <xdr:col>0</xdr:col>
                    <xdr:colOff>304800</xdr:colOff>
                    <xdr:row>30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locked="0" defaultSize="0" autoFill="0" autoLine="0" autoPict="0">
                <anchor moveWithCells="1" sizeWithCells="1">
                  <from>
                    <xdr:col>0</xdr:col>
                    <xdr:colOff>66675</xdr:colOff>
                    <xdr:row>29</xdr:row>
                    <xdr:rowOff>171450</xdr:rowOff>
                  </from>
                  <to>
                    <xdr:col>0</xdr:col>
                    <xdr:colOff>304800</xdr:colOff>
                    <xdr:row>29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Заявка на участие</vt:lpstr>
      <vt:lpstr>'Заявка на участие'!Область_печати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Златовецкий Дмитрий Александрович</dc:creator>
  <cp:lastModifiedBy>Дё Оксана Александровна</cp:lastModifiedBy>
  <cp:lastPrinted>2024-09-17T10:21:48Z</cp:lastPrinted>
  <dcterms:created xsi:type="dcterms:W3CDTF">2021-11-16T12:55:16Z</dcterms:created>
  <dcterms:modified xsi:type="dcterms:W3CDTF">2025-07-31T13:31:09Z</dcterms:modified>
</cp:coreProperties>
</file>